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8F\"/>
    </mc:Choice>
  </mc:AlternateContent>
  <xr:revisionPtr revIDLastSave="0" documentId="8_{0914CE6F-EA14-406C-A5F0-51EB6B3431B6}" xr6:coauthVersionLast="43" xr6:coauthVersionMax="43" xr10:uidLastSave="{00000000-0000-0000-0000-000000000000}"/>
  <bookViews>
    <workbookView xWindow="-120" yWindow="-120" windowWidth="15600" windowHeight="11760" xr2:uid="{00000000-000D-0000-FFFF-FFFF00000000}"/>
  </bookViews>
  <sheets>
    <sheet name="Form คณะ" sheetId="20" r:id="rId1"/>
    <sheet name="Form คณะ Auto" sheetId="18" r:id="rId2"/>
    <sheet name="Form คณะ Autoตัวอย่าง" sheetId="2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1" l="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L27" i="21"/>
  <c r="M27" i="21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F24" i="18"/>
  <c r="F25" i="18"/>
  <c r="L27" i="18"/>
  <c r="F26" i="20"/>
  <c r="D27" i="20"/>
  <c r="G27" i="20"/>
  <c r="L27" i="20"/>
  <c r="M27" i="20"/>
  <c r="N27" i="20"/>
  <c r="N27" i="18"/>
  <c r="M27" i="18"/>
  <c r="G27" i="18"/>
  <c r="F26" i="18"/>
  <c r="D27" i="18"/>
  <c r="N27" i="21"/>
  <c r="F26" i="21"/>
  <c r="G27" i="21"/>
  <c r="D27" i="21"/>
</calcChain>
</file>

<file path=xl/sharedStrings.xml><?xml version="1.0" encoding="utf-8"?>
<sst xmlns="http://schemas.openxmlformats.org/spreadsheetml/2006/main" count="103" uniqueCount="44">
  <si>
    <t xml:space="preserve">      แบบการบันทึกเวลาการปฏิบัติงานและการจ่ายเงิน โครงการจ้างนิสิตทำงานพิเศษ ปีการศึกษา  25……..</t>
  </si>
  <si>
    <t>บ.12</t>
  </si>
  <si>
    <t xml:space="preserve">  ทำงานพิเศษในโครงการ................................................</t>
  </si>
  <si>
    <t xml:space="preserve">         ข้าพเจ้า.......................................................................เลขประจำตัว............................คณะ.......................................ชั้นปี.........</t>
  </si>
  <si>
    <t>ที่อยู่เลขที่.......................ซอย...................................ตำบล / แขวง......................................…อำเภอ / เขต....................................จังหวัด...............................</t>
  </si>
  <si>
    <t xml:space="preserve">โทร..................................................................E-mail address…………………………………………….............… </t>
  </si>
  <si>
    <t>ชื่อผู้ควบคุม...........................................................................หน่วยงาน / ภาควิชา...............................................................................................ตามวัน เวลา ต่อไปนี้</t>
  </si>
  <si>
    <t>ที่</t>
  </si>
  <si>
    <t>วัน / เดือน / ปี</t>
  </si>
  <si>
    <t>เวลามา</t>
  </si>
  <si>
    <t>เวลากลับ</t>
  </si>
  <si>
    <t>รวม</t>
  </si>
  <si>
    <t>บันทึกการปฏิบัติ</t>
  </si>
  <si>
    <t>ลายเซ็นนิสิต</t>
  </si>
  <si>
    <t>ลายเซ็น</t>
  </si>
  <si>
    <t>ชั่วโมง</t>
  </si>
  <si>
    <t>ผู้ปฏิบัติงาน</t>
  </si>
  <si>
    <t>ผู้ควบคุม</t>
  </si>
  <si>
    <t xml:space="preserve">รวมชั่วโมง     </t>
  </si>
  <si>
    <t xml:space="preserve">  X  อัตราชั่วโมงละ 100 บาท</t>
  </si>
  <si>
    <t>คิดเป็นเงิน</t>
  </si>
  <si>
    <t>บาท</t>
  </si>
  <si>
    <r>
      <t xml:space="preserve"> ขอรับรองว่านิสิตปฏิบัติงานตามที่ระบุจริงและต่อเนื่องเกิน 6 ชั่วโมง</t>
    </r>
    <r>
      <rPr>
        <b/>
        <sz val="14"/>
        <rFont val="Cordia New"/>
        <family val="2"/>
      </rPr>
      <t xml:space="preserve">
ลายเซ็น.....................................................
   ผู้ควบคุม
</t>
    </r>
  </si>
  <si>
    <t>ข้าพเจ้าได้รับเงินตามที่ระบุไว้ข้างต้นเรียบร้อยแล้ว
ลายเซ็น.....................................
           นิสิต ผู้ปฏิบัติงาน</t>
  </si>
  <si>
    <t xml:space="preserve">
ลงชื่อ.....................................................
(..........................................)
............................................</t>
  </si>
  <si>
    <t xml:space="preserve">             ลงชื่อ.....................................................                                           (……………………...…………………………...)                                                              ผู้จ่ายเงิน</t>
  </si>
  <si>
    <t xml:space="preserve">  X  อัตราชั่วโมงละ 50 บาท</t>
  </si>
  <si>
    <t xml:space="preserve">             ลงชื่อ.....................................................                                           (……………………...…………………………...)                                                      ผู้จ่ายเงิน</t>
  </si>
  <si>
    <t xml:space="preserve">หลักการตรวจนิสิตจ้างงาน </t>
  </si>
  <si>
    <t>นิภา</t>
  </si>
  <si>
    <t>การ</t>
  </si>
  <si>
    <t xml:space="preserve">เวลา 12.00 น. เป็นช่วงเวลาพักเที่ยงเบิกเงินไม่ได้ </t>
  </si>
  <si>
    <t>ตั้งแต่ 6 ชม.ขึ้นไปผู้ควบคุมต้องลงนามกำกับ</t>
  </si>
  <si>
    <t>เวลา 12.00 น. เป็นช่วงเวลาพักเที่ยงเบิกเงินไม่ได้</t>
  </si>
  <si>
    <t>ต้องระบุวันที่ทุกช่อง</t>
  </si>
  <si>
    <t xml:space="preserve"> ขอรับรองว่านิสิตปฏิบัติงานตามที่ระบุจริงและต่อเนื่องเกิน 6 ชั่วโมง
ลายเซ็น........การ...............................
   ผู้ควบคุม
</t>
  </si>
  <si>
    <t>ข้าพเจ้าได้รับเงินตามที่ระบุไว้ข้างต้นเรียบร้อยแล้ว
ลายเซ็น.....นิภา..........
           นิสิต ผู้ปฏิบัติงาน</t>
  </si>
  <si>
    <t xml:space="preserve">
ลงชื่อ.....................................................
(นางนภาภัช เกิดโภคทรัพย์)
ผ้อำนวยการฝ่ายทุนการศึกษาและบริการนิสิต</t>
  </si>
  <si>
    <t>1. ให้ใส่ปีประจำการศึกษา......... ไม่ใช้ปี พ.ศ.ของวันที่ปัจจุบัน</t>
  </si>
  <si>
    <t xml:space="preserve">2. ตรวจจากซ้ายไปขวา         2.1) ตรวจวันเวลา     2.2) เวลาทำงาน     2.3) จำนวนชั่วโมง      2.4) ลายเซ็น </t>
  </si>
  <si>
    <t xml:space="preserve">3. ตรวจจากแนวบนลงล่าง          3.1) จำนวนรวมชั่วโมง        3.2) จำนวนเงิน     3.3) จำนวนเงินตัวอักษร </t>
  </si>
  <si>
    <t>4. ตรวจลายเซ็นผู้ปฏิบัติงาน ด้านซ้ายและสรุป ต้องเหมือนกัน</t>
  </si>
  <si>
    <t>5. ตรวจลายเซ็นผู้ควบคุม ด้านซ้ายและสรุป ต้องเหมือนกัน</t>
  </si>
  <si>
    <t>6. Load แบบฟอร์มที่ mail ที่ส่งให้ทุกคณะชื่อ PFN-55-01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</si>
</sst>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41E]d\ mmm\ yy;@"/>
  </numFmts>
  <fonts count="8">
    <font>
      <sz val="14"/>
      <name val="Cordia New"/>
      <charset val="222"/>
    </font>
    <font>
      <sz val="16"/>
      <name val="Cordia New"/>
      <family val="2"/>
    </font>
    <font>
      <b/>
      <sz val="16"/>
      <name val="Cordia New"/>
      <family val="2"/>
    </font>
    <font>
      <sz val="14"/>
      <name val="Cordia New"/>
      <family val="2"/>
    </font>
    <font>
      <b/>
      <sz val="14"/>
      <name val="Cordia New"/>
      <family val="2"/>
    </font>
    <font>
      <sz val="10"/>
      <name val="Cordia New"/>
      <family val="2"/>
    </font>
    <font>
      <b/>
      <u/>
      <sz val="16"/>
      <name val="Cordia New"/>
      <family val="2"/>
    </font>
    <font>
      <b/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/>
    <xf numFmtId="0" fontId="1" fillId="0" borderId="1" xfId="0" applyFont="1" applyBorder="1"/>
    <xf numFmtId="4" fontId="4" fillId="0" borderId="2" xfId="0" applyNumberFormat="1" applyFont="1" applyBorder="1" applyAlignment="1">
      <alignment wrapText="1" shrinkToFit="1"/>
    </xf>
    <xf numFmtId="14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vertical="center"/>
    </xf>
    <xf numFmtId="4" fontId="1" fillId="0" borderId="8" xfId="0" applyNumberFormat="1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Alignment="1">
      <alignment horizontal="right" vertical="center"/>
    </xf>
    <xf numFmtId="4" fontId="1" fillId="0" borderId="12" xfId="0" applyNumberFormat="1" applyFont="1" applyFill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" fontId="1" fillId="0" borderId="1" xfId="0" applyNumberFormat="1" applyFont="1" applyFill="1" applyBorder="1"/>
    <xf numFmtId="0" fontId="4" fillId="0" borderId="16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/>
    </xf>
    <xf numFmtId="4" fontId="1" fillId="0" borderId="5" xfId="0" applyNumberFormat="1" applyFont="1" applyFill="1" applyBorder="1"/>
    <xf numFmtId="0" fontId="4" fillId="0" borderId="18" xfId="0" applyFont="1" applyFill="1" applyBorder="1" applyAlignment="1">
      <alignment vertical="center" wrapText="1" shrinkToFit="1"/>
    </xf>
    <xf numFmtId="0" fontId="2" fillId="0" borderId="16" xfId="0" applyFont="1" applyFill="1" applyBorder="1" applyAlignment="1">
      <alignment horizontal="center" vertical="center"/>
    </xf>
    <xf numFmtId="3" fontId="1" fillId="0" borderId="1" xfId="0" applyNumberFormat="1" applyFont="1" applyBorder="1"/>
    <xf numFmtId="0" fontId="1" fillId="0" borderId="7" xfId="0" applyFont="1" applyFill="1" applyBorder="1" applyAlignment="1">
      <alignment horizontal="center" vertical="center"/>
    </xf>
    <xf numFmtId="4" fontId="1" fillId="0" borderId="8" xfId="0" applyNumberFormat="1" applyFont="1" applyFill="1" applyBorder="1"/>
    <xf numFmtId="0" fontId="3" fillId="0" borderId="19" xfId="0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vertical="center"/>
    </xf>
    <xf numFmtId="4" fontId="1" fillId="0" borderId="20" xfId="0" applyNumberFormat="1" applyFont="1" applyFill="1" applyBorder="1" applyAlignment="1">
      <alignment vertical="center"/>
    </xf>
    <xf numFmtId="4" fontId="1" fillId="0" borderId="21" xfId="0" applyNumberFormat="1" applyFont="1" applyFill="1" applyBorder="1"/>
    <xf numFmtId="0" fontId="1" fillId="0" borderId="22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vertical="center"/>
    </xf>
    <xf numFmtId="4" fontId="1" fillId="0" borderId="5" xfId="0" applyNumberFormat="1" applyFont="1" applyFill="1" applyBorder="1" applyAlignment="1">
      <alignment vertical="center"/>
    </xf>
    <xf numFmtId="4" fontId="1" fillId="0" borderId="6" xfId="0" applyNumberFormat="1" applyFont="1" applyFill="1" applyBorder="1"/>
    <xf numFmtId="4" fontId="1" fillId="2" borderId="8" xfId="0" applyNumberFormat="1" applyFont="1" applyFill="1" applyBorder="1" applyAlignment="1">
      <alignment vertical="center"/>
    </xf>
    <xf numFmtId="4" fontId="2" fillId="2" borderId="8" xfId="0" applyNumberFormat="1" applyFont="1" applyFill="1" applyBorder="1" applyAlignment="1">
      <alignment vertical="center"/>
    </xf>
    <xf numFmtId="4" fontId="2" fillId="2" borderId="1" xfId="0" applyNumberFormat="1" applyFont="1" applyFill="1" applyBorder="1"/>
    <xf numFmtId="4" fontId="1" fillId="2" borderId="1" xfId="0" applyNumberFormat="1" applyFont="1" applyFill="1" applyBorder="1" applyAlignment="1">
      <alignment vertical="center"/>
    </xf>
    <xf numFmtId="4" fontId="2" fillId="2" borderId="12" xfId="0" applyNumberFormat="1" applyFont="1" applyFill="1" applyBorder="1" applyAlignment="1">
      <alignment vertical="center"/>
    </xf>
    <xf numFmtId="4" fontId="1" fillId="0" borderId="12" xfId="0" applyNumberFormat="1" applyFont="1" applyFill="1" applyBorder="1"/>
    <xf numFmtId="0" fontId="1" fillId="0" borderId="19" xfId="0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20" xfId="0" applyNumberFormat="1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/>
    </xf>
    <xf numFmtId="0" fontId="4" fillId="0" borderId="26" xfId="0" applyFont="1" applyFill="1" applyBorder="1" applyAlignment="1">
      <alignment wrapText="1"/>
    </xf>
    <xf numFmtId="0" fontId="4" fillId="0" borderId="27" xfId="0" applyFont="1" applyFill="1" applyBorder="1" applyAlignment="1">
      <alignment wrapText="1"/>
    </xf>
    <xf numFmtId="0" fontId="4" fillId="0" borderId="28" xfId="0" applyFont="1" applyFill="1" applyBorder="1" applyAlignment="1">
      <alignment wrapText="1"/>
    </xf>
    <xf numFmtId="0" fontId="4" fillId="0" borderId="26" xfId="0" applyFont="1" applyFill="1" applyBorder="1" applyAlignment="1">
      <alignment horizontal="center" vertical="top" wrapText="1"/>
    </xf>
    <xf numFmtId="0" fontId="4" fillId="0" borderId="27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7" fillId="0" borderId="26" xfId="0" applyFont="1" applyFill="1" applyBorder="1" applyAlignment="1">
      <alignment horizontal="center" vertical="top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4" fontId="1" fillId="0" borderId="34" xfId="0" applyNumberFormat="1" applyFont="1" applyFill="1" applyBorder="1" applyAlignment="1">
      <alignment horizontal="center" vertical="center"/>
    </xf>
    <xf numFmtId="4" fontId="1" fillId="0" borderId="35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36" xfId="0" applyNumberFormat="1" applyFont="1" applyFill="1" applyBorder="1" applyAlignment="1">
      <alignment horizontal="center" vertical="center"/>
    </xf>
    <xf numFmtId="4" fontId="1" fillId="0" borderId="37" xfId="0" applyNumberFormat="1" applyFont="1" applyFill="1" applyBorder="1" applyAlignment="1">
      <alignment horizontal="center" vertical="center"/>
    </xf>
    <xf numFmtId="4" fontId="1" fillId="0" borderId="38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left" vertical="center" shrinkToFit="1"/>
    </xf>
    <xf numFmtId="4" fontId="1" fillId="0" borderId="36" xfId="0" applyNumberFormat="1" applyFont="1" applyFill="1" applyBorder="1" applyAlignment="1">
      <alignment horizontal="left" vertical="center" shrinkToFit="1"/>
    </xf>
    <xf numFmtId="4" fontId="1" fillId="0" borderId="39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" fontId="1" fillId="0" borderId="40" xfId="0" applyNumberFormat="1" applyFont="1" applyFill="1" applyBorder="1" applyAlignment="1">
      <alignment horizontal="center" vertical="center"/>
    </xf>
    <xf numFmtId="4" fontId="1" fillId="0" borderId="41" xfId="0" applyNumberFormat="1" applyFont="1" applyFill="1" applyBorder="1" applyAlignment="1">
      <alignment horizontal="center" vertical="center"/>
    </xf>
    <xf numFmtId="4" fontId="1" fillId="0" borderId="42" xfId="0" applyNumberFormat="1" applyFont="1" applyFill="1" applyBorder="1" applyAlignment="1">
      <alignment horizontal="center" vertical="center"/>
    </xf>
    <xf numFmtId="4" fontId="1" fillId="0" borderId="43" xfId="0" applyNumberFormat="1" applyFont="1" applyFill="1" applyBorder="1" applyAlignment="1">
      <alignment horizontal="center" vertical="center"/>
    </xf>
    <xf numFmtId="4" fontId="1" fillId="0" borderId="44" xfId="0" applyNumberFormat="1" applyFont="1" applyFill="1" applyBorder="1" applyAlignment="1">
      <alignment horizontal="left" vertical="center" shrinkToFit="1"/>
    </xf>
    <xf numFmtId="4" fontId="1" fillId="0" borderId="23" xfId="0" applyNumberFormat="1" applyFont="1" applyFill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30"/>
  <sheetViews>
    <sheetView tabSelected="1" topLeftCell="A13" zoomScaleNormal="100" zoomScaleSheetLayoutView="100" workbookViewId="0" xr3:uid="{AEA406A1-0E4B-5B11-9CD5-51D6E497D94C}">
      <selection activeCell="C2" sqref="C2:I2"/>
    </sheetView>
  </sheetViews>
  <sheetFormatPr defaultRowHeight="28.5" customHeight="1"/>
  <cols>
    <col min="1" max="1" width="0.7109375" style="1" customWidth="1"/>
    <col min="2" max="2" width="3.85546875" style="5" customWidth="1"/>
    <col min="3" max="3" width="13.85546875" style="5" customWidth="1"/>
    <col min="4" max="5" width="9.28515625" style="7" customWidth="1"/>
    <col min="6" max="7" width="9.28515625" style="5" customWidth="1"/>
    <col min="8" max="8" width="30.5703125" style="5" customWidth="1"/>
    <col min="9" max="9" width="14.7109375" style="5" customWidth="1"/>
    <col min="10" max="10" width="13" style="5" customWidth="1"/>
    <col min="11" max="11" width="1.7109375" style="1" customWidth="1"/>
    <col min="12" max="12" width="10.140625" style="1" hidden="1" customWidth="1"/>
    <col min="13" max="13" width="9.140625" style="1" hidden="1" customWidth="1"/>
    <col min="14" max="14" width="15.42578125" style="1" hidden="1" customWidth="1"/>
    <col min="15" max="15" width="9.5703125" style="1" customWidth="1"/>
    <col min="16" max="16384" width="9.140625" style="1"/>
  </cols>
  <sheetData>
    <row r="1" spans="2:10" ht="12.75" customHeight="1"/>
    <row r="2" spans="2:10" ht="28.5" customHeight="1">
      <c r="C2" s="59" t="s">
        <v>0</v>
      </c>
      <c r="D2" s="59"/>
      <c r="E2" s="59"/>
      <c r="F2" s="59"/>
      <c r="G2" s="59"/>
      <c r="H2" s="59"/>
      <c r="I2" s="59"/>
      <c r="J2" s="25" t="s">
        <v>1</v>
      </c>
    </row>
    <row r="3" spans="2:10" ht="28.5" customHeight="1">
      <c r="C3" s="65" t="s">
        <v>2</v>
      </c>
      <c r="D3" s="65"/>
      <c r="E3" s="65"/>
      <c r="F3" s="65"/>
      <c r="G3" s="65"/>
      <c r="H3" s="65"/>
      <c r="I3" s="65"/>
      <c r="J3" s="6"/>
    </row>
    <row r="4" spans="2:10" ht="28.5" customHeight="1">
      <c r="B4" s="60" t="s">
        <v>3</v>
      </c>
      <c r="C4" s="60"/>
      <c r="D4" s="60"/>
      <c r="E4" s="60"/>
      <c r="F4" s="60"/>
      <c r="G4" s="60"/>
      <c r="H4" s="60"/>
      <c r="I4" s="60"/>
      <c r="J4" s="60"/>
    </row>
    <row r="5" spans="2:10" ht="28.5" customHeight="1">
      <c r="B5" s="60" t="s">
        <v>4</v>
      </c>
      <c r="C5" s="60"/>
      <c r="D5" s="60"/>
      <c r="E5" s="60"/>
      <c r="F5" s="60"/>
      <c r="G5" s="60"/>
      <c r="H5" s="60"/>
      <c r="I5" s="60"/>
      <c r="J5" s="60"/>
    </row>
    <row r="6" spans="2:10" ht="28.5" customHeight="1">
      <c r="B6" s="60" t="s">
        <v>5</v>
      </c>
      <c r="C6" s="60"/>
      <c r="D6" s="60"/>
      <c r="E6" s="60"/>
      <c r="F6" s="60"/>
      <c r="G6" s="60"/>
      <c r="H6" s="60"/>
      <c r="I6" s="60"/>
      <c r="J6" s="60"/>
    </row>
    <row r="7" spans="2:10" ht="28.5" customHeight="1">
      <c r="B7" s="60" t="s">
        <v>6</v>
      </c>
      <c r="C7" s="60"/>
      <c r="D7" s="60"/>
      <c r="E7" s="60"/>
      <c r="F7" s="60"/>
      <c r="G7" s="60"/>
      <c r="H7" s="60"/>
      <c r="I7" s="60"/>
      <c r="J7" s="60"/>
    </row>
    <row r="8" spans="2:10" ht="28.5" customHeight="1" thickBot="1"/>
    <row r="9" spans="2:10" ht="28.5" customHeight="1">
      <c r="B9" s="61" t="s">
        <v>7</v>
      </c>
      <c r="C9" s="63" t="s">
        <v>8</v>
      </c>
      <c r="D9" s="66" t="s">
        <v>9</v>
      </c>
      <c r="E9" s="68" t="s">
        <v>10</v>
      </c>
      <c r="F9" s="23" t="s">
        <v>11</v>
      </c>
      <c r="G9" s="88" t="s">
        <v>12</v>
      </c>
      <c r="H9" s="89"/>
      <c r="I9" s="22" t="s">
        <v>13</v>
      </c>
      <c r="J9" s="29" t="s">
        <v>14</v>
      </c>
    </row>
    <row r="10" spans="2:10" ht="28.5" customHeight="1" thickBot="1">
      <c r="B10" s="62"/>
      <c r="C10" s="64"/>
      <c r="D10" s="67"/>
      <c r="E10" s="69"/>
      <c r="F10" s="24" t="s">
        <v>15</v>
      </c>
      <c r="G10" s="90"/>
      <c r="H10" s="91"/>
      <c r="I10" s="21" t="s">
        <v>16</v>
      </c>
      <c r="J10" s="30" t="s">
        <v>17</v>
      </c>
    </row>
    <row r="11" spans="2:10" ht="28.5" customHeight="1">
      <c r="B11" s="16">
        <v>1</v>
      </c>
      <c r="C11" s="17"/>
      <c r="D11" s="18"/>
      <c r="E11" s="18"/>
      <c r="F11" s="31"/>
      <c r="G11" s="92"/>
      <c r="H11" s="93"/>
      <c r="I11" s="19"/>
      <c r="J11" s="20"/>
    </row>
    <row r="12" spans="2:10" ht="28.5" customHeight="1">
      <c r="B12" s="13">
        <v>2</v>
      </c>
      <c r="C12" s="8"/>
      <c r="D12" s="9"/>
      <c r="E12" s="9"/>
      <c r="F12" s="31"/>
      <c r="G12" s="94"/>
      <c r="H12" s="95"/>
      <c r="I12" s="10"/>
      <c r="J12" s="12"/>
    </row>
    <row r="13" spans="2:10" ht="28.5" customHeight="1">
      <c r="B13" s="13">
        <v>3</v>
      </c>
      <c r="C13" s="8"/>
      <c r="D13" s="9"/>
      <c r="E13" s="9"/>
      <c r="F13" s="31"/>
      <c r="G13" s="94"/>
      <c r="H13" s="95"/>
      <c r="I13" s="10"/>
      <c r="J13" s="12"/>
    </row>
    <row r="14" spans="2:10" ht="28.5" customHeight="1">
      <c r="B14" s="13">
        <v>4</v>
      </c>
      <c r="C14" s="8"/>
      <c r="D14" s="9"/>
      <c r="E14" s="9"/>
      <c r="F14" s="31"/>
      <c r="G14" s="94"/>
      <c r="H14" s="95"/>
      <c r="I14" s="10"/>
      <c r="J14" s="12"/>
    </row>
    <row r="15" spans="2:10" ht="28.5" customHeight="1">
      <c r="B15" s="13">
        <v>5</v>
      </c>
      <c r="C15" s="8"/>
      <c r="D15" s="9"/>
      <c r="E15" s="9"/>
      <c r="F15" s="31"/>
      <c r="G15" s="94"/>
      <c r="H15" s="95"/>
      <c r="I15" s="10"/>
      <c r="J15" s="12"/>
    </row>
    <row r="16" spans="2:10" ht="28.5" customHeight="1">
      <c r="B16" s="13">
        <v>6</v>
      </c>
      <c r="C16" s="8"/>
      <c r="D16" s="9"/>
      <c r="E16" s="9"/>
      <c r="F16" s="31"/>
      <c r="G16" s="94"/>
      <c r="H16" s="95"/>
      <c r="I16" s="10"/>
      <c r="J16" s="12"/>
    </row>
    <row r="17" spans="2:14" ht="28.5" customHeight="1">
      <c r="B17" s="13">
        <v>7</v>
      </c>
      <c r="C17" s="8"/>
      <c r="D17" s="9"/>
      <c r="E17" s="9"/>
      <c r="F17" s="31"/>
      <c r="G17" s="94"/>
      <c r="H17" s="95"/>
      <c r="I17" s="10"/>
      <c r="J17" s="12"/>
    </row>
    <row r="18" spans="2:14" ht="28.5" customHeight="1">
      <c r="B18" s="13">
        <v>8</v>
      </c>
      <c r="C18" s="8"/>
      <c r="D18" s="9"/>
      <c r="E18" s="9"/>
      <c r="F18" s="31"/>
      <c r="G18" s="94"/>
      <c r="H18" s="95"/>
      <c r="I18" s="10"/>
      <c r="J18" s="12"/>
    </row>
    <row r="19" spans="2:14" ht="28.5" customHeight="1">
      <c r="B19" s="13">
        <v>9</v>
      </c>
      <c r="C19" s="8"/>
      <c r="D19" s="9"/>
      <c r="E19" s="9"/>
      <c r="F19" s="31"/>
      <c r="G19" s="94"/>
      <c r="H19" s="95"/>
      <c r="I19" s="10"/>
      <c r="J19" s="12"/>
    </row>
    <row r="20" spans="2:14" ht="28.5" customHeight="1">
      <c r="B20" s="13">
        <v>10</v>
      </c>
      <c r="C20" s="8"/>
      <c r="D20" s="9"/>
      <c r="E20" s="9"/>
      <c r="F20" s="31"/>
      <c r="G20" s="94"/>
      <c r="H20" s="95"/>
      <c r="I20" s="10"/>
      <c r="J20" s="12"/>
    </row>
    <row r="21" spans="2:14" ht="28.5" customHeight="1">
      <c r="B21" s="13">
        <v>11</v>
      </c>
      <c r="C21" s="8"/>
      <c r="D21" s="9"/>
      <c r="E21" s="9"/>
      <c r="F21" s="31"/>
      <c r="G21" s="94"/>
      <c r="H21" s="95"/>
      <c r="I21" s="10"/>
      <c r="J21" s="12"/>
    </row>
    <row r="22" spans="2:14" ht="28.5" customHeight="1">
      <c r="B22" s="13">
        <v>12</v>
      </c>
      <c r="C22" s="8"/>
      <c r="D22" s="9"/>
      <c r="E22" s="9"/>
      <c r="F22" s="31"/>
      <c r="G22" s="94"/>
      <c r="H22" s="95"/>
      <c r="I22" s="10"/>
      <c r="J22" s="12"/>
    </row>
    <row r="23" spans="2:14" ht="28.5" customHeight="1">
      <c r="B23" s="13">
        <v>13</v>
      </c>
      <c r="C23" s="8"/>
      <c r="D23" s="9"/>
      <c r="E23" s="9"/>
      <c r="F23" s="31"/>
      <c r="G23" s="94"/>
      <c r="H23" s="95"/>
      <c r="I23" s="10"/>
      <c r="J23" s="12"/>
    </row>
    <row r="24" spans="2:14" ht="28.5" customHeight="1">
      <c r="B24" s="13">
        <v>14</v>
      </c>
      <c r="C24" s="8"/>
      <c r="D24" s="9"/>
      <c r="E24" s="9"/>
      <c r="F24" s="31"/>
      <c r="G24" s="94"/>
      <c r="H24" s="95"/>
      <c r="I24" s="10"/>
      <c r="J24" s="12"/>
    </row>
    <row r="25" spans="2:14" ht="28.5" customHeight="1" thickBot="1">
      <c r="B25" s="27">
        <v>15</v>
      </c>
      <c r="C25" s="28"/>
      <c r="D25" s="26"/>
      <c r="E25" s="26"/>
      <c r="F25" s="34"/>
      <c r="G25" s="96"/>
      <c r="H25" s="97"/>
      <c r="I25" s="14"/>
      <c r="J25" s="15"/>
    </row>
    <row r="26" spans="2:14" ht="28.5" customHeight="1">
      <c r="B26" s="73" t="s">
        <v>18</v>
      </c>
      <c r="C26" s="74"/>
      <c r="D26" s="74"/>
      <c r="E26" s="74"/>
      <c r="F26" s="36" t="str">
        <f>"…..ชม."</f>
        <v>…..ชม.</v>
      </c>
      <c r="G26" s="87" t="s">
        <v>19</v>
      </c>
      <c r="H26" s="87"/>
      <c r="I26" s="32"/>
      <c r="J26" s="33"/>
    </row>
    <row r="27" spans="2:14" ht="28.5" customHeight="1" thickBot="1">
      <c r="B27" s="70" t="s">
        <v>20</v>
      </c>
      <c r="C27" s="71"/>
      <c r="D27" s="72" t="str">
        <f>"......................"</f>
        <v>......................</v>
      </c>
      <c r="E27" s="72"/>
      <c r="F27" s="35" t="s">
        <v>21</v>
      </c>
      <c r="G27" s="85" t="str">
        <f>"รวมเงิน(ตัวอักษร)………………………………………............."</f>
        <v>รวมเงิน(ตัวอักษร)……………………………………….............</v>
      </c>
      <c r="H27" s="85"/>
      <c r="I27" s="85"/>
      <c r="J27" s="86"/>
      <c r="L27" s="3">
        <f>SUM(F11:F25)</f>
        <v>0</v>
      </c>
      <c r="M27" s="3" t="e">
        <f>SUM(#REF!)</f>
        <v>#REF!</v>
      </c>
      <c r="N27" s="2">
        <f>((SUM(F1:F25))*75)</f>
        <v>0</v>
      </c>
    </row>
    <row r="28" spans="2:14" ht="94.9" customHeight="1" thickBot="1">
      <c r="B28" s="81" t="s">
        <v>22</v>
      </c>
      <c r="C28" s="79"/>
      <c r="D28" s="79"/>
      <c r="E28" s="79"/>
      <c r="F28" s="79"/>
      <c r="G28" s="80"/>
      <c r="H28" s="78" t="s">
        <v>23</v>
      </c>
      <c r="I28" s="79"/>
      <c r="J28" s="80"/>
    </row>
    <row r="29" spans="2:14" ht="78" customHeight="1" thickBot="1">
      <c r="B29" s="82" t="s">
        <v>24</v>
      </c>
      <c r="C29" s="83"/>
      <c r="D29" s="83"/>
      <c r="E29" s="83"/>
      <c r="F29" s="83"/>
      <c r="G29" s="84"/>
      <c r="H29" s="75" t="s">
        <v>25</v>
      </c>
      <c r="I29" s="76"/>
      <c r="J29" s="77"/>
    </row>
    <row r="30" spans="2:14" ht="28.5" customHeight="1">
      <c r="B30" s="11"/>
      <c r="C30" s="11"/>
      <c r="D30" s="11"/>
      <c r="E30" s="11"/>
      <c r="F30" s="11"/>
      <c r="G30" s="11"/>
      <c r="H30" s="11"/>
      <c r="I30" s="11"/>
      <c r="J30" s="11"/>
      <c r="L30" s="4">
        <v>238656</v>
      </c>
    </row>
  </sheetData>
  <mergeCells count="35">
    <mergeCell ref="G22:H22"/>
    <mergeCell ref="G23:H23"/>
    <mergeCell ref="G24:H24"/>
    <mergeCell ref="G25:H25"/>
    <mergeCell ref="G16:H16"/>
    <mergeCell ref="G17:H17"/>
    <mergeCell ref="G18:H18"/>
    <mergeCell ref="G19:H19"/>
    <mergeCell ref="G20:H20"/>
    <mergeCell ref="G21:H21"/>
    <mergeCell ref="G11:H11"/>
    <mergeCell ref="G12:H12"/>
    <mergeCell ref="G13:H13"/>
    <mergeCell ref="G15:H15"/>
    <mergeCell ref="G14:H14"/>
    <mergeCell ref="B27:C27"/>
    <mergeCell ref="D27:E27"/>
    <mergeCell ref="B26:E26"/>
    <mergeCell ref="H29:J29"/>
    <mergeCell ref="H28:J28"/>
    <mergeCell ref="B28:G28"/>
    <mergeCell ref="B29:G29"/>
    <mergeCell ref="G27:J27"/>
    <mergeCell ref="G26:H26"/>
    <mergeCell ref="C2:I2"/>
    <mergeCell ref="B6:J6"/>
    <mergeCell ref="B9:B10"/>
    <mergeCell ref="C9:C10"/>
    <mergeCell ref="C3:I3"/>
    <mergeCell ref="D9:D10"/>
    <mergeCell ref="E9:E10"/>
    <mergeCell ref="B4:J4"/>
    <mergeCell ref="B5:J5"/>
    <mergeCell ref="B7:J7"/>
    <mergeCell ref="G9:H10"/>
  </mergeCells>
  <phoneticPr fontId="0" type="noConversion"/>
  <pageMargins left="0.35433070866141736" right="0.35433070866141736" top="0.39370078740157483" bottom="0.19685039370078741" header="0.31496062992125984" footer="0.3149606299212598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30"/>
  <sheetViews>
    <sheetView topLeftCell="A28" zoomScaleNormal="100" zoomScaleSheetLayoutView="100" workbookViewId="0" xr3:uid="{958C4451-9541-5A59-BF78-D2F731DF1C81}">
      <selection activeCell="J2" sqref="J2"/>
    </sheetView>
  </sheetViews>
  <sheetFormatPr defaultRowHeight="28.5" customHeight="1"/>
  <cols>
    <col min="1" max="1" width="0.7109375" style="1" customWidth="1"/>
    <col min="2" max="2" width="3.85546875" style="5" customWidth="1"/>
    <col min="3" max="3" width="13.85546875" style="5" customWidth="1"/>
    <col min="4" max="5" width="9.28515625" style="7" customWidth="1"/>
    <col min="6" max="7" width="9.28515625" style="5" customWidth="1"/>
    <col min="8" max="8" width="30.5703125" style="5" customWidth="1"/>
    <col min="9" max="9" width="14.7109375" style="5" customWidth="1"/>
    <col min="10" max="10" width="13" style="5" customWidth="1"/>
    <col min="11" max="11" width="1.42578125" style="1" customWidth="1"/>
    <col min="12" max="12" width="10.140625" style="1" hidden="1" customWidth="1"/>
    <col min="13" max="13" width="9.140625" style="1" hidden="1" customWidth="1"/>
    <col min="14" max="14" width="7.85546875" style="1" hidden="1" customWidth="1"/>
    <col min="15" max="15" width="9.5703125" style="1" customWidth="1"/>
    <col min="16" max="16384" width="9.140625" style="1"/>
  </cols>
  <sheetData>
    <row r="1" spans="2:10" ht="12.75" customHeight="1"/>
    <row r="2" spans="2:10" ht="28.5" customHeight="1">
      <c r="C2" s="59" t="s">
        <v>0</v>
      </c>
      <c r="D2" s="59"/>
      <c r="E2" s="59"/>
      <c r="F2" s="59"/>
      <c r="G2" s="59"/>
      <c r="H2" s="59"/>
      <c r="I2" s="59"/>
      <c r="J2" s="25" t="s">
        <v>1</v>
      </c>
    </row>
    <row r="3" spans="2:10" ht="28.5" customHeight="1">
      <c r="C3" s="65" t="s">
        <v>2</v>
      </c>
      <c r="D3" s="65"/>
      <c r="E3" s="65"/>
      <c r="F3" s="65"/>
      <c r="G3" s="65"/>
      <c r="H3" s="65"/>
      <c r="I3" s="65"/>
      <c r="J3" s="6"/>
    </row>
    <row r="4" spans="2:10" ht="28.5" customHeight="1">
      <c r="B4" s="60" t="s">
        <v>3</v>
      </c>
      <c r="C4" s="60"/>
      <c r="D4" s="60"/>
      <c r="E4" s="60"/>
      <c r="F4" s="60"/>
      <c r="G4" s="60"/>
      <c r="H4" s="60"/>
      <c r="I4" s="60"/>
      <c r="J4" s="60"/>
    </row>
    <row r="5" spans="2:10" ht="28.5" customHeight="1">
      <c r="B5" s="60" t="s">
        <v>4</v>
      </c>
      <c r="C5" s="60"/>
      <c r="D5" s="60"/>
      <c r="E5" s="60"/>
      <c r="F5" s="60"/>
      <c r="G5" s="60"/>
      <c r="H5" s="60"/>
      <c r="I5" s="60"/>
      <c r="J5" s="60"/>
    </row>
    <row r="6" spans="2:10" ht="28.5" customHeight="1">
      <c r="B6" s="60" t="s">
        <v>5</v>
      </c>
      <c r="C6" s="60"/>
      <c r="D6" s="60"/>
      <c r="E6" s="60"/>
      <c r="F6" s="60"/>
      <c r="G6" s="60"/>
      <c r="H6" s="60"/>
      <c r="I6" s="60"/>
      <c r="J6" s="60"/>
    </row>
    <row r="7" spans="2:10" ht="28.5" customHeight="1">
      <c r="B7" s="60" t="s">
        <v>6</v>
      </c>
      <c r="C7" s="60"/>
      <c r="D7" s="60"/>
      <c r="E7" s="60"/>
      <c r="F7" s="60"/>
      <c r="G7" s="60"/>
      <c r="H7" s="60"/>
      <c r="I7" s="60"/>
      <c r="J7" s="60"/>
    </row>
    <row r="8" spans="2:10" ht="28.5" customHeight="1" thickBot="1"/>
    <row r="9" spans="2:10" ht="28.5" customHeight="1">
      <c r="B9" s="61" t="s">
        <v>7</v>
      </c>
      <c r="C9" s="63" t="s">
        <v>8</v>
      </c>
      <c r="D9" s="66" t="s">
        <v>9</v>
      </c>
      <c r="E9" s="68" t="s">
        <v>10</v>
      </c>
      <c r="F9" s="23" t="s">
        <v>11</v>
      </c>
      <c r="G9" s="88" t="s">
        <v>12</v>
      </c>
      <c r="H9" s="89"/>
      <c r="I9" s="22" t="s">
        <v>13</v>
      </c>
      <c r="J9" s="29" t="s">
        <v>14</v>
      </c>
    </row>
    <row r="10" spans="2:10" ht="28.5" customHeight="1" thickBot="1">
      <c r="B10" s="62"/>
      <c r="C10" s="64"/>
      <c r="D10" s="67"/>
      <c r="E10" s="69"/>
      <c r="F10" s="24" t="s">
        <v>15</v>
      </c>
      <c r="G10" s="90"/>
      <c r="H10" s="91"/>
      <c r="I10" s="21" t="s">
        <v>16</v>
      </c>
      <c r="J10" s="30" t="s">
        <v>17</v>
      </c>
    </row>
    <row r="11" spans="2:10" ht="28.5" customHeight="1">
      <c r="B11" s="16">
        <v>1</v>
      </c>
      <c r="C11" s="17"/>
      <c r="D11" s="18"/>
      <c r="E11" s="18"/>
      <c r="F11" s="31">
        <f t="shared" ref="F11:F25" si="0">IF(MOD((E11-D11), 1)=0,(E11-D11),INT((E11-D11)/1)+0.5)</f>
        <v>0</v>
      </c>
      <c r="G11" s="92"/>
      <c r="H11" s="93"/>
      <c r="I11" s="19"/>
      <c r="J11" s="20"/>
    </row>
    <row r="12" spans="2:10" ht="28.5" customHeight="1">
      <c r="B12" s="13">
        <v>2</v>
      </c>
      <c r="C12" s="8"/>
      <c r="D12" s="9"/>
      <c r="E12" s="9"/>
      <c r="F12" s="31">
        <f t="shared" si="0"/>
        <v>0</v>
      </c>
      <c r="G12" s="94"/>
      <c r="H12" s="95"/>
      <c r="I12" s="10"/>
      <c r="J12" s="12"/>
    </row>
    <row r="13" spans="2:10" ht="28.5" customHeight="1">
      <c r="B13" s="13">
        <v>3</v>
      </c>
      <c r="C13" s="8"/>
      <c r="D13" s="9"/>
      <c r="E13" s="9"/>
      <c r="F13" s="31">
        <f t="shared" si="0"/>
        <v>0</v>
      </c>
      <c r="G13" s="94"/>
      <c r="H13" s="95"/>
      <c r="I13" s="10"/>
      <c r="J13" s="12"/>
    </row>
    <row r="14" spans="2:10" ht="28.5" customHeight="1">
      <c r="B14" s="13">
        <v>4</v>
      </c>
      <c r="C14" s="8"/>
      <c r="D14" s="9"/>
      <c r="E14" s="9"/>
      <c r="F14" s="31">
        <f t="shared" si="0"/>
        <v>0</v>
      </c>
      <c r="G14" s="94"/>
      <c r="H14" s="95"/>
      <c r="I14" s="10"/>
      <c r="J14" s="12"/>
    </row>
    <row r="15" spans="2:10" ht="28.5" customHeight="1">
      <c r="B15" s="13">
        <v>5</v>
      </c>
      <c r="C15" s="8"/>
      <c r="D15" s="9"/>
      <c r="E15" s="9"/>
      <c r="F15" s="31">
        <f t="shared" si="0"/>
        <v>0</v>
      </c>
      <c r="G15" s="94"/>
      <c r="H15" s="95"/>
      <c r="I15" s="10"/>
      <c r="J15" s="12"/>
    </row>
    <row r="16" spans="2:10" ht="28.5" customHeight="1">
      <c r="B16" s="13">
        <v>6</v>
      </c>
      <c r="C16" s="8"/>
      <c r="D16" s="18"/>
      <c r="E16" s="18"/>
      <c r="F16" s="31">
        <f t="shared" si="0"/>
        <v>0</v>
      </c>
      <c r="G16" s="94"/>
      <c r="H16" s="95"/>
      <c r="I16" s="10"/>
      <c r="J16" s="12"/>
    </row>
    <row r="17" spans="2:14" ht="28.5" customHeight="1">
      <c r="B17" s="13">
        <v>7</v>
      </c>
      <c r="C17" s="8"/>
      <c r="D17" s="9"/>
      <c r="E17" s="9"/>
      <c r="F17" s="31">
        <f t="shared" si="0"/>
        <v>0</v>
      </c>
      <c r="G17" s="94"/>
      <c r="H17" s="95"/>
      <c r="I17" s="10"/>
      <c r="J17" s="12"/>
    </row>
    <row r="18" spans="2:14" ht="28.5" customHeight="1">
      <c r="B18" s="13">
        <v>8</v>
      </c>
      <c r="C18" s="8"/>
      <c r="D18" s="9"/>
      <c r="E18" s="9"/>
      <c r="F18" s="31">
        <f t="shared" si="0"/>
        <v>0</v>
      </c>
      <c r="G18" s="94"/>
      <c r="H18" s="95"/>
      <c r="I18" s="10"/>
      <c r="J18" s="12"/>
    </row>
    <row r="19" spans="2:14" ht="28.5" customHeight="1">
      <c r="B19" s="13">
        <v>9</v>
      </c>
      <c r="C19" s="8"/>
      <c r="D19" s="9"/>
      <c r="E19" s="9"/>
      <c r="F19" s="31">
        <f t="shared" si="0"/>
        <v>0</v>
      </c>
      <c r="G19" s="94"/>
      <c r="H19" s="95"/>
      <c r="I19" s="10"/>
      <c r="J19" s="12"/>
    </row>
    <row r="20" spans="2:14" ht="28.5" customHeight="1">
      <c r="B20" s="13">
        <v>10</v>
      </c>
      <c r="C20" s="8"/>
      <c r="D20" s="9"/>
      <c r="E20" s="9"/>
      <c r="F20" s="31">
        <f t="shared" si="0"/>
        <v>0</v>
      </c>
      <c r="G20" s="94"/>
      <c r="H20" s="95"/>
      <c r="I20" s="10"/>
      <c r="J20" s="12"/>
    </row>
    <row r="21" spans="2:14" ht="28.5" customHeight="1">
      <c r="B21" s="13">
        <v>11</v>
      </c>
      <c r="C21" s="8"/>
      <c r="D21" s="9"/>
      <c r="E21" s="9"/>
      <c r="F21" s="31">
        <f t="shared" si="0"/>
        <v>0</v>
      </c>
      <c r="G21" s="94"/>
      <c r="H21" s="95"/>
      <c r="I21" s="10"/>
      <c r="J21" s="12"/>
    </row>
    <row r="22" spans="2:14" ht="28.5" customHeight="1">
      <c r="B22" s="13">
        <v>12</v>
      </c>
      <c r="C22" s="8"/>
      <c r="D22" s="9"/>
      <c r="E22" s="9"/>
      <c r="F22" s="31">
        <f t="shared" si="0"/>
        <v>0</v>
      </c>
      <c r="G22" s="94"/>
      <c r="H22" s="95"/>
      <c r="I22" s="10"/>
      <c r="J22" s="12"/>
    </row>
    <row r="23" spans="2:14" ht="28.5" customHeight="1">
      <c r="B23" s="13">
        <v>13</v>
      </c>
      <c r="C23" s="8"/>
      <c r="D23" s="9"/>
      <c r="E23" s="9"/>
      <c r="F23" s="31">
        <f t="shared" si="0"/>
        <v>0</v>
      </c>
      <c r="G23" s="94"/>
      <c r="H23" s="95"/>
      <c r="I23" s="10"/>
      <c r="J23" s="12"/>
    </row>
    <row r="24" spans="2:14" ht="28.5" customHeight="1">
      <c r="B24" s="13">
        <v>14</v>
      </c>
      <c r="C24" s="8"/>
      <c r="D24" s="9"/>
      <c r="E24" s="9"/>
      <c r="F24" s="31">
        <f t="shared" si="0"/>
        <v>0</v>
      </c>
      <c r="G24" s="94"/>
      <c r="H24" s="95"/>
      <c r="I24" s="10"/>
      <c r="J24" s="12"/>
    </row>
    <row r="25" spans="2:14" ht="28.5" customHeight="1" thickBot="1">
      <c r="B25" s="27">
        <v>15</v>
      </c>
      <c r="C25" s="28"/>
      <c r="D25" s="26"/>
      <c r="E25" s="26"/>
      <c r="F25" s="34">
        <f t="shared" si="0"/>
        <v>0</v>
      </c>
      <c r="G25" s="96"/>
      <c r="H25" s="97"/>
      <c r="I25" s="14"/>
      <c r="J25" s="15"/>
    </row>
    <row r="26" spans="2:14" ht="28.5" customHeight="1">
      <c r="B26" s="73" t="s">
        <v>18</v>
      </c>
      <c r="C26" s="74"/>
      <c r="D26" s="74"/>
      <c r="E26" s="74"/>
      <c r="F26" s="36" t="str">
        <f>(N27/50)&amp;"   ชม."</f>
        <v>0   ชม.</v>
      </c>
      <c r="G26" s="87" t="s">
        <v>26</v>
      </c>
      <c r="H26" s="87"/>
      <c r="I26" s="32"/>
      <c r="J26" s="33"/>
    </row>
    <row r="27" spans="2:14" ht="28.5" customHeight="1" thickBot="1">
      <c r="B27" s="70" t="s">
        <v>20</v>
      </c>
      <c r="C27" s="71"/>
      <c r="D27" s="72" t="str">
        <f>"........."&amp;N27&amp;".............."</f>
        <v>.........0..............</v>
      </c>
      <c r="E27" s="72"/>
      <c r="F27" s="35" t="s">
        <v>21</v>
      </c>
      <c r="G27" s="85" t="str">
        <f>"รวมเงิน(ตัวอักษร)…"&amp;BAHTTEXT(N27)&amp;"............"</f>
        <v>รวมเงิน(ตัวอักษร)…ศูนย์บาทถ้วน............</v>
      </c>
      <c r="H27" s="85"/>
      <c r="I27" s="85"/>
      <c r="J27" s="86"/>
      <c r="L27" s="3">
        <f>SUM(F11:F25)</f>
        <v>0</v>
      </c>
      <c r="M27" s="3" t="e">
        <f>SUM(#REF!)</f>
        <v>#REF!</v>
      </c>
      <c r="N27" s="37">
        <f>((SUM(F1:F25))*50)</f>
        <v>0</v>
      </c>
    </row>
    <row r="28" spans="2:14" ht="90" customHeight="1" thickBot="1">
      <c r="B28" s="81" t="s">
        <v>22</v>
      </c>
      <c r="C28" s="79"/>
      <c r="D28" s="79"/>
      <c r="E28" s="79"/>
      <c r="F28" s="79"/>
      <c r="G28" s="80"/>
      <c r="H28" s="78" t="s">
        <v>23</v>
      </c>
      <c r="I28" s="79"/>
      <c r="J28" s="80"/>
    </row>
    <row r="29" spans="2:14" ht="78" customHeight="1" thickBot="1">
      <c r="B29" s="82" t="s">
        <v>24</v>
      </c>
      <c r="C29" s="83"/>
      <c r="D29" s="83"/>
      <c r="E29" s="83"/>
      <c r="F29" s="83"/>
      <c r="G29" s="84"/>
      <c r="H29" s="75" t="s">
        <v>27</v>
      </c>
      <c r="I29" s="76"/>
      <c r="J29" s="77"/>
    </row>
    <row r="30" spans="2:14" ht="28.5" customHeight="1">
      <c r="B30" s="11"/>
      <c r="C30" s="11"/>
      <c r="D30" s="11"/>
      <c r="E30" s="11"/>
      <c r="F30" s="11"/>
      <c r="G30" s="11"/>
      <c r="H30" s="11"/>
      <c r="I30" s="11"/>
      <c r="J30" s="11"/>
      <c r="L30" s="4">
        <v>238656</v>
      </c>
    </row>
  </sheetData>
  <mergeCells count="35">
    <mergeCell ref="G22:H22"/>
    <mergeCell ref="G23:H23"/>
    <mergeCell ref="G24:H24"/>
    <mergeCell ref="G25:H25"/>
    <mergeCell ref="G16:H16"/>
    <mergeCell ref="G17:H17"/>
    <mergeCell ref="G18:H18"/>
    <mergeCell ref="G19:H19"/>
    <mergeCell ref="G20:H20"/>
    <mergeCell ref="G21:H21"/>
    <mergeCell ref="G11:H11"/>
    <mergeCell ref="G12:H12"/>
    <mergeCell ref="G13:H13"/>
    <mergeCell ref="G15:H15"/>
    <mergeCell ref="G14:H14"/>
    <mergeCell ref="B27:C27"/>
    <mergeCell ref="D27:E27"/>
    <mergeCell ref="B26:E26"/>
    <mergeCell ref="H29:J29"/>
    <mergeCell ref="H28:J28"/>
    <mergeCell ref="B28:G28"/>
    <mergeCell ref="B29:G29"/>
    <mergeCell ref="G27:J27"/>
    <mergeCell ref="G26:H26"/>
    <mergeCell ref="C2:I2"/>
    <mergeCell ref="B6:J6"/>
    <mergeCell ref="B9:B10"/>
    <mergeCell ref="C9:C10"/>
    <mergeCell ref="C3:I3"/>
    <mergeCell ref="D9:D10"/>
    <mergeCell ref="E9:E10"/>
    <mergeCell ref="B4:J4"/>
    <mergeCell ref="B5:J5"/>
    <mergeCell ref="B7:J7"/>
    <mergeCell ref="G9:H10"/>
  </mergeCells>
  <phoneticPr fontId="0" type="noConversion"/>
  <pageMargins left="0.35433070866141736" right="0.35433070866141736" top="0.39370078740157483" bottom="0.19685039370078741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36"/>
  <sheetViews>
    <sheetView topLeftCell="A31" zoomScaleNormal="100" zoomScaleSheetLayoutView="100" workbookViewId="0" xr3:uid="{842E5F09-E766-5B8D-85AF-A39847EA96FD}">
      <selection activeCell="H37" sqref="H37"/>
    </sheetView>
  </sheetViews>
  <sheetFormatPr defaultRowHeight="28.5" customHeight="1"/>
  <cols>
    <col min="1" max="1" width="0.7109375" style="1" customWidth="1"/>
    <col min="2" max="2" width="3.85546875" style="5" customWidth="1"/>
    <col min="3" max="3" width="13.85546875" style="5" customWidth="1"/>
    <col min="4" max="5" width="9.28515625" style="7" customWidth="1"/>
    <col min="6" max="7" width="9.28515625" style="5" customWidth="1"/>
    <col min="8" max="8" width="30.5703125" style="5" customWidth="1"/>
    <col min="9" max="9" width="14.7109375" style="5" customWidth="1"/>
    <col min="10" max="10" width="13" style="5" customWidth="1"/>
    <col min="11" max="11" width="1.42578125" style="1" customWidth="1"/>
    <col min="12" max="12" width="10.140625" style="1" hidden="1" customWidth="1"/>
    <col min="13" max="13" width="9.140625" style="1" hidden="1" customWidth="1"/>
    <col min="14" max="14" width="7.85546875" style="1" hidden="1" customWidth="1"/>
    <col min="15" max="15" width="9.5703125" style="1" customWidth="1"/>
    <col min="16" max="16384" width="9.140625" style="1"/>
  </cols>
  <sheetData>
    <row r="1" spans="2:10" ht="12.75" customHeight="1">
      <c r="C1" s="108" t="s">
        <v>28</v>
      </c>
      <c r="D1" s="108"/>
      <c r="E1" s="108"/>
      <c r="F1" s="108"/>
      <c r="G1" s="108"/>
      <c r="H1" s="108"/>
      <c r="I1" s="108"/>
    </row>
    <row r="2" spans="2:10" ht="28.5" customHeight="1">
      <c r="C2" s="109" t="s">
        <v>0</v>
      </c>
      <c r="D2" s="109"/>
      <c r="E2" s="109"/>
      <c r="F2" s="109"/>
      <c r="G2" s="109"/>
      <c r="H2" s="109"/>
      <c r="I2" s="109"/>
      <c r="J2" s="25" t="s">
        <v>1</v>
      </c>
    </row>
    <row r="3" spans="2:10" ht="28.5" customHeight="1">
      <c r="C3" s="65" t="s">
        <v>2</v>
      </c>
      <c r="D3" s="65"/>
      <c r="E3" s="65"/>
      <c r="F3" s="65"/>
      <c r="G3" s="65"/>
      <c r="H3" s="65"/>
      <c r="I3" s="65"/>
      <c r="J3" s="6"/>
    </row>
    <row r="4" spans="2:10" ht="28.5" customHeight="1">
      <c r="B4" s="101" t="s">
        <v>3</v>
      </c>
      <c r="C4" s="101"/>
      <c r="D4" s="101"/>
      <c r="E4" s="101"/>
      <c r="F4" s="101"/>
      <c r="G4" s="101"/>
      <c r="H4" s="101"/>
      <c r="I4" s="101"/>
      <c r="J4" s="101"/>
    </row>
    <row r="5" spans="2:10" ht="28.5" customHeight="1">
      <c r="B5" s="101" t="s">
        <v>4</v>
      </c>
      <c r="C5" s="101"/>
      <c r="D5" s="101"/>
      <c r="E5" s="101"/>
      <c r="F5" s="101"/>
      <c r="G5" s="101"/>
      <c r="H5" s="101"/>
      <c r="I5" s="101"/>
      <c r="J5" s="101"/>
    </row>
    <row r="6" spans="2:10" ht="28.5" customHeight="1">
      <c r="B6" s="101" t="s">
        <v>5</v>
      </c>
      <c r="C6" s="101"/>
      <c r="D6" s="101"/>
      <c r="E6" s="101"/>
      <c r="F6" s="101"/>
      <c r="G6" s="101"/>
      <c r="H6" s="101"/>
      <c r="I6" s="101"/>
      <c r="J6" s="101"/>
    </row>
    <row r="7" spans="2:10" ht="28.5" customHeight="1">
      <c r="B7" s="101" t="s">
        <v>6</v>
      </c>
      <c r="C7" s="101"/>
      <c r="D7" s="101"/>
      <c r="E7" s="101"/>
      <c r="F7" s="101"/>
      <c r="G7" s="101"/>
      <c r="H7" s="101"/>
      <c r="I7" s="101"/>
      <c r="J7" s="101"/>
    </row>
    <row r="8" spans="2:10" ht="28.5" customHeight="1" thickBot="1"/>
    <row r="9" spans="2:10" ht="28.5" customHeight="1">
      <c r="B9" s="61" t="s">
        <v>7</v>
      </c>
      <c r="C9" s="63" t="s">
        <v>8</v>
      </c>
      <c r="D9" s="66" t="s">
        <v>9</v>
      </c>
      <c r="E9" s="68" t="s">
        <v>10</v>
      </c>
      <c r="F9" s="23" t="s">
        <v>11</v>
      </c>
      <c r="G9" s="88" t="s">
        <v>12</v>
      </c>
      <c r="H9" s="89"/>
      <c r="I9" s="22" t="s">
        <v>13</v>
      </c>
      <c r="J9" s="29" t="s">
        <v>14</v>
      </c>
    </row>
    <row r="10" spans="2:10" ht="19.5" customHeight="1" thickBot="1">
      <c r="B10" s="62"/>
      <c r="C10" s="64"/>
      <c r="D10" s="67"/>
      <c r="E10" s="69"/>
      <c r="F10" s="24" t="s">
        <v>15</v>
      </c>
      <c r="G10" s="90"/>
      <c r="H10" s="91"/>
      <c r="I10" s="21" t="s">
        <v>16</v>
      </c>
      <c r="J10" s="30" t="s">
        <v>17</v>
      </c>
    </row>
    <row r="11" spans="2:10" ht="19.5" customHeight="1">
      <c r="B11" s="40">
        <v>1</v>
      </c>
      <c r="C11" s="41">
        <v>239337</v>
      </c>
      <c r="D11" s="42">
        <v>8</v>
      </c>
      <c r="E11" s="42">
        <v>12</v>
      </c>
      <c r="F11" s="43">
        <f t="shared" ref="F11:F25" si="0">IF(MOD((E11-D11), 1)=0,(E11-D11),INT((E11-D11)/1)+0.5)</f>
        <v>4</v>
      </c>
      <c r="G11" s="102"/>
      <c r="H11" s="103"/>
      <c r="I11" s="56" t="s">
        <v>29</v>
      </c>
      <c r="J11" s="57" t="s">
        <v>30</v>
      </c>
    </row>
    <row r="12" spans="2:10" ht="19.5" customHeight="1" thickBot="1">
      <c r="B12" s="44">
        <v>2</v>
      </c>
      <c r="C12" s="45">
        <v>239337</v>
      </c>
      <c r="D12" s="46">
        <v>13</v>
      </c>
      <c r="E12" s="46">
        <v>17</v>
      </c>
      <c r="F12" s="47">
        <f t="shared" si="0"/>
        <v>4</v>
      </c>
      <c r="G12" s="104"/>
      <c r="H12" s="105"/>
      <c r="I12" s="56" t="s">
        <v>29</v>
      </c>
      <c r="J12" s="58" t="s">
        <v>30</v>
      </c>
    </row>
    <row r="13" spans="2:10" ht="19.5" customHeight="1">
      <c r="B13" s="38">
        <v>3</v>
      </c>
      <c r="C13" s="17">
        <v>239338</v>
      </c>
      <c r="D13" s="48">
        <v>8</v>
      </c>
      <c r="E13" s="49">
        <v>13</v>
      </c>
      <c r="F13" s="39">
        <f t="shared" si="0"/>
        <v>5</v>
      </c>
      <c r="G13" s="106" t="s">
        <v>31</v>
      </c>
      <c r="H13" s="107"/>
      <c r="I13" s="56" t="s">
        <v>29</v>
      </c>
      <c r="J13" s="58" t="s">
        <v>30</v>
      </c>
    </row>
    <row r="14" spans="2:10" ht="19.5" customHeight="1">
      <c r="B14" s="13">
        <v>4</v>
      </c>
      <c r="C14" s="8">
        <v>239338</v>
      </c>
      <c r="D14" s="51">
        <v>13</v>
      </c>
      <c r="E14" s="51">
        <v>19</v>
      </c>
      <c r="F14" s="50">
        <f t="shared" si="0"/>
        <v>6</v>
      </c>
      <c r="G14" s="98" t="s">
        <v>32</v>
      </c>
      <c r="H14" s="99"/>
      <c r="I14" s="56" t="s">
        <v>29</v>
      </c>
      <c r="J14" s="58" t="s">
        <v>30</v>
      </c>
    </row>
    <row r="15" spans="2:10" ht="19.5" customHeight="1" thickBot="1">
      <c r="B15" s="27">
        <v>5</v>
      </c>
      <c r="C15" s="28">
        <v>239339</v>
      </c>
      <c r="D15" s="52">
        <v>8</v>
      </c>
      <c r="E15" s="52">
        <v>16</v>
      </c>
      <c r="F15" s="53">
        <f t="shared" si="0"/>
        <v>8</v>
      </c>
      <c r="G15" s="98" t="s">
        <v>33</v>
      </c>
      <c r="H15" s="99"/>
      <c r="I15" s="56" t="s">
        <v>29</v>
      </c>
      <c r="J15" s="58" t="s">
        <v>30</v>
      </c>
    </row>
    <row r="16" spans="2:10" ht="19.5" customHeight="1">
      <c r="B16" s="54">
        <v>6</v>
      </c>
      <c r="C16" s="41">
        <v>20194</v>
      </c>
      <c r="D16" s="42">
        <v>8</v>
      </c>
      <c r="E16" s="42">
        <v>12</v>
      </c>
      <c r="F16" s="43">
        <f t="shared" si="0"/>
        <v>4</v>
      </c>
      <c r="G16" s="100"/>
      <c r="H16" s="95"/>
      <c r="I16" s="56" t="s">
        <v>29</v>
      </c>
      <c r="J16" s="58" t="s">
        <v>30</v>
      </c>
    </row>
    <row r="17" spans="2:14" ht="19.5" customHeight="1" thickBot="1">
      <c r="B17" s="44">
        <v>7</v>
      </c>
      <c r="C17" s="55"/>
      <c r="D17" s="46">
        <v>13</v>
      </c>
      <c r="E17" s="46">
        <v>17</v>
      </c>
      <c r="F17" s="47">
        <f t="shared" si="0"/>
        <v>4</v>
      </c>
      <c r="G17" s="100" t="s">
        <v>34</v>
      </c>
      <c r="H17" s="95"/>
      <c r="I17" s="56" t="s">
        <v>29</v>
      </c>
      <c r="J17" s="58" t="s">
        <v>30</v>
      </c>
    </row>
    <row r="18" spans="2:14" ht="19.5" customHeight="1">
      <c r="B18" s="38">
        <v>8</v>
      </c>
      <c r="C18" s="17"/>
      <c r="D18" s="18"/>
      <c r="E18" s="18"/>
      <c r="F18" s="39">
        <f t="shared" si="0"/>
        <v>0</v>
      </c>
      <c r="G18" s="94"/>
      <c r="H18" s="95"/>
      <c r="I18" s="10"/>
      <c r="J18" s="12"/>
    </row>
    <row r="19" spans="2:14" ht="19.5" customHeight="1">
      <c r="B19" s="13">
        <v>9</v>
      </c>
      <c r="C19" s="8"/>
      <c r="D19" s="9"/>
      <c r="E19" s="9"/>
      <c r="F19" s="31">
        <f t="shared" si="0"/>
        <v>0</v>
      </c>
      <c r="G19" s="94"/>
      <c r="H19" s="95"/>
      <c r="I19" s="10"/>
      <c r="J19" s="12"/>
    </row>
    <row r="20" spans="2:14" ht="19.5" customHeight="1">
      <c r="B20" s="13">
        <v>10</v>
      </c>
      <c r="C20" s="8"/>
      <c r="D20" s="9"/>
      <c r="E20" s="9"/>
      <c r="F20" s="31">
        <f t="shared" si="0"/>
        <v>0</v>
      </c>
      <c r="G20" s="94"/>
      <c r="H20" s="95"/>
      <c r="I20" s="10"/>
      <c r="J20" s="12"/>
    </row>
    <row r="21" spans="2:14" ht="19.5" customHeight="1">
      <c r="B21" s="13">
        <v>11</v>
      </c>
      <c r="C21" s="8"/>
      <c r="D21" s="9"/>
      <c r="E21" s="9"/>
      <c r="F21" s="31">
        <f t="shared" si="0"/>
        <v>0</v>
      </c>
      <c r="G21" s="94"/>
      <c r="H21" s="95"/>
      <c r="I21" s="10"/>
      <c r="J21" s="12"/>
    </row>
    <row r="22" spans="2:14" ht="19.5" customHeight="1">
      <c r="B22" s="13">
        <v>12</v>
      </c>
      <c r="C22" s="8"/>
      <c r="D22" s="9"/>
      <c r="E22" s="9"/>
      <c r="F22" s="31">
        <f t="shared" si="0"/>
        <v>0</v>
      </c>
      <c r="G22" s="94"/>
      <c r="H22" s="95"/>
      <c r="I22" s="10"/>
      <c r="J22" s="12"/>
    </row>
    <row r="23" spans="2:14" ht="19.5" customHeight="1">
      <c r="B23" s="13">
        <v>13</v>
      </c>
      <c r="C23" s="8"/>
      <c r="D23" s="9"/>
      <c r="E23" s="9"/>
      <c r="F23" s="31">
        <f t="shared" si="0"/>
        <v>0</v>
      </c>
      <c r="G23" s="94"/>
      <c r="H23" s="95"/>
      <c r="I23" s="10"/>
      <c r="J23" s="12"/>
    </row>
    <row r="24" spans="2:14" ht="19.5" customHeight="1">
      <c r="B24" s="13">
        <v>14</v>
      </c>
      <c r="C24" s="8"/>
      <c r="D24" s="9"/>
      <c r="E24" s="9"/>
      <c r="F24" s="31">
        <f t="shared" si="0"/>
        <v>0</v>
      </c>
      <c r="G24" s="94"/>
      <c r="H24" s="95"/>
      <c r="I24" s="10"/>
      <c r="J24" s="12"/>
    </row>
    <row r="25" spans="2:14" ht="19.5" customHeight="1" thickBot="1">
      <c r="B25" s="27">
        <v>15</v>
      </c>
      <c r="C25" s="28"/>
      <c r="D25" s="26"/>
      <c r="E25" s="26"/>
      <c r="F25" s="34">
        <f t="shared" si="0"/>
        <v>0</v>
      </c>
      <c r="G25" s="96"/>
      <c r="H25" s="97"/>
      <c r="I25" s="14"/>
      <c r="J25" s="15"/>
    </row>
    <row r="26" spans="2:14" ht="28.5" customHeight="1">
      <c r="B26" s="73" t="s">
        <v>18</v>
      </c>
      <c r="C26" s="74"/>
      <c r="D26" s="74"/>
      <c r="E26" s="74"/>
      <c r="F26" s="36" t="str">
        <f>(N27/50)&amp;"   ชม."</f>
        <v>35   ชม.</v>
      </c>
      <c r="G26" s="87" t="s">
        <v>26</v>
      </c>
      <c r="H26" s="87"/>
      <c r="I26" s="32"/>
      <c r="J26" s="33"/>
    </row>
    <row r="27" spans="2:14" ht="28.5" customHeight="1" thickBot="1">
      <c r="B27" s="70" t="s">
        <v>20</v>
      </c>
      <c r="C27" s="71"/>
      <c r="D27" s="72" t="str">
        <f>"........."&amp;N27&amp;".............."</f>
        <v>.........1750..............</v>
      </c>
      <c r="E27" s="72"/>
      <c r="F27" s="35" t="s">
        <v>21</v>
      </c>
      <c r="G27" s="85" t="str">
        <f>"รวมเงิน(ตัวอักษร)…"&amp;BAHTTEXT(N27)&amp;"............"</f>
        <v>รวมเงิน(ตัวอักษร)…หนึ่งพันเจ็ดร้อยห้าสิบบาทถ้วน............</v>
      </c>
      <c r="H27" s="85"/>
      <c r="I27" s="85"/>
      <c r="J27" s="86"/>
      <c r="L27" s="3">
        <f>SUM(F11:F25)</f>
        <v>35</v>
      </c>
      <c r="M27" s="3" t="e">
        <f>SUM(#REF!)</f>
        <v>#REF!</v>
      </c>
      <c r="N27" s="37">
        <f>((SUM(F1:F25))*50)</f>
        <v>1750</v>
      </c>
    </row>
    <row r="28" spans="2:14" ht="130.9" customHeight="1" thickBot="1">
      <c r="B28" s="78" t="s">
        <v>35</v>
      </c>
      <c r="C28" s="79"/>
      <c r="D28" s="79"/>
      <c r="E28" s="79"/>
      <c r="F28" s="79"/>
      <c r="G28" s="80"/>
      <c r="H28" s="78" t="s">
        <v>36</v>
      </c>
      <c r="I28" s="79"/>
      <c r="J28" s="80"/>
    </row>
    <row r="29" spans="2:14" ht="78" customHeight="1" thickBot="1">
      <c r="B29" s="82" t="s">
        <v>37</v>
      </c>
      <c r="C29" s="83"/>
      <c r="D29" s="83"/>
      <c r="E29" s="83"/>
      <c r="F29" s="83"/>
      <c r="G29" s="84"/>
      <c r="H29" s="75" t="s">
        <v>27</v>
      </c>
      <c r="I29" s="76"/>
      <c r="J29" s="77"/>
    </row>
    <row r="30" spans="2:14" ht="28.5" customHeight="1">
      <c r="B30" s="11"/>
      <c r="C30" s="11"/>
      <c r="D30" s="11"/>
      <c r="E30" s="11"/>
      <c r="F30" s="11"/>
      <c r="G30" s="11"/>
      <c r="H30" s="11"/>
      <c r="I30" s="11"/>
      <c r="J30" s="11"/>
      <c r="L30" s="4">
        <v>238656</v>
      </c>
    </row>
    <row r="31" spans="2:14" ht="28.5" customHeight="1">
      <c r="C31" s="5" t="s">
        <v>38</v>
      </c>
    </row>
    <row r="32" spans="2:14" ht="28.5" customHeight="1">
      <c r="C32" s="5" t="s">
        <v>39</v>
      </c>
    </row>
    <row r="33" spans="3:3" ht="28.5" customHeight="1">
      <c r="C33" s="5" t="s">
        <v>40</v>
      </c>
    </row>
    <row r="34" spans="3:3" ht="28.5" customHeight="1">
      <c r="C34" s="5" t="s">
        <v>41</v>
      </c>
    </row>
    <row r="35" spans="3:3" ht="28.5" customHeight="1">
      <c r="C35" s="5" t="s">
        <v>42</v>
      </c>
    </row>
    <row r="36" spans="3:3" ht="28.5" customHeight="1">
      <c r="C36" s="5" t="s">
        <v>43</v>
      </c>
    </row>
  </sheetData>
  <mergeCells count="36">
    <mergeCell ref="C1:I1"/>
    <mergeCell ref="C2:I2"/>
    <mergeCell ref="B6:J6"/>
    <mergeCell ref="B9:B10"/>
    <mergeCell ref="C9:C10"/>
    <mergeCell ref="C3:I3"/>
    <mergeCell ref="D9:D10"/>
    <mergeCell ref="E9:E10"/>
    <mergeCell ref="B4:J4"/>
    <mergeCell ref="B5:J5"/>
    <mergeCell ref="B7:J7"/>
    <mergeCell ref="B27:C27"/>
    <mergeCell ref="D27:E27"/>
    <mergeCell ref="B26:E26"/>
    <mergeCell ref="G27:J27"/>
    <mergeCell ref="G26:H26"/>
    <mergeCell ref="G9:H10"/>
    <mergeCell ref="G11:H11"/>
    <mergeCell ref="G12:H12"/>
    <mergeCell ref="G13:H13"/>
    <mergeCell ref="G15:H15"/>
    <mergeCell ref="G14:H14"/>
    <mergeCell ref="G16:H16"/>
    <mergeCell ref="G17:H17"/>
    <mergeCell ref="H29:J29"/>
    <mergeCell ref="H28:J28"/>
    <mergeCell ref="B28:G28"/>
    <mergeCell ref="B29:G29"/>
    <mergeCell ref="G22:H22"/>
    <mergeCell ref="G23:H23"/>
    <mergeCell ref="G24:H24"/>
    <mergeCell ref="G25:H25"/>
    <mergeCell ref="G18:H18"/>
    <mergeCell ref="G19:H19"/>
    <mergeCell ref="G20:H20"/>
    <mergeCell ref="G21:H21"/>
  </mergeCells>
  <phoneticPr fontId="0" type="noConversion"/>
  <pageMargins left="0.35433070866141736" right="0.35433070866141736" top="0.39370078740157483" bottom="0.19685039370078741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chulalongkorn university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X</cp:lastModifiedBy>
  <cp:revision/>
  <dcterms:created xsi:type="dcterms:W3CDTF">2002-11-27T04:45:22Z</dcterms:created>
  <dcterms:modified xsi:type="dcterms:W3CDTF">2019-05-19T19:26:18Z</dcterms:modified>
  <cp:category/>
  <cp:contentStatus/>
</cp:coreProperties>
</file>