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BF41E293-71D6-4F83-9B72-904985C0B14C}" xr6:coauthVersionLast="36" xr6:coauthVersionMax="36" xr10:uidLastSave="{00000000-0000-0000-0000-000000000000}"/>
  <bookViews>
    <workbookView xWindow="0" yWindow="0" windowWidth="23040" windowHeight="9630" tabRatio="790" firstSheet="6" activeTab="7" xr2:uid="{00000000-000D-0000-FFFF-FFFF00000000}"/>
  </bookViews>
  <sheets>
    <sheet name="หน้าที่ 1" sheetId="9" r:id="rId1"/>
    <sheet name="ผลผลิต ครั้งที่ 1 หน้า 2" sheetId="38" r:id="rId2"/>
    <sheet name="ผลผลิต ครั้งที่ 1 หน้า 3" sheetId="19" r:id="rId3"/>
    <sheet name="หน้า 4" sheetId="27" r:id="rId4"/>
    <sheet name="ประเมินตนเอง หน้า 5" sheetId="37" r:id="rId5"/>
    <sheet name="ผลผลิต ครั้งที่ 2 หน้า 6" sheetId="28" r:id="rId6"/>
    <sheet name="พฤติกรรม หน้า 7-9" sheetId="31" r:id="rId7"/>
    <sheet name="สรุปพฤติกรรม หน้า 10" sheetId="36" r:id="rId8"/>
    <sheet name="สรุปทั้งหมด หน้า 11" sheetId="17" r:id="rId9"/>
    <sheet name="ความเห็น คกก. หน้า 12" sheetId="22" r:id="rId10"/>
  </sheets>
  <calcPr calcId="191029"/>
</workbook>
</file>

<file path=xl/calcChain.xml><?xml version="1.0" encoding="utf-8"?>
<calcChain xmlns="http://schemas.openxmlformats.org/spreadsheetml/2006/main">
  <c r="E12" i="36" l="1"/>
  <c r="E11" i="36"/>
  <c r="E10" i="36"/>
  <c r="E9" i="36"/>
  <c r="E8" i="36"/>
  <c r="E7" i="36"/>
  <c r="E6" i="36"/>
  <c r="F31" i="28"/>
  <c r="D31" i="28"/>
  <c r="F11" i="28"/>
  <c r="F26" i="28"/>
  <c r="F21" i="28"/>
  <c r="F16" i="28"/>
  <c r="F5" i="28"/>
  <c r="D26" i="28"/>
  <c r="D21" i="28"/>
  <c r="D16" i="28"/>
  <c r="D11" i="28"/>
  <c r="D5" i="28"/>
  <c r="C31" i="28" l="1"/>
  <c r="C12" i="36"/>
  <c r="N11" i="36"/>
  <c r="M11" i="36"/>
  <c r="L11" i="36"/>
  <c r="K11" i="36"/>
  <c r="J11" i="36"/>
  <c r="N10" i="36"/>
  <c r="M10" i="36"/>
  <c r="L10" i="36"/>
  <c r="K10" i="36"/>
  <c r="J10" i="36"/>
  <c r="N9" i="36"/>
  <c r="M9" i="36"/>
  <c r="L9" i="36"/>
  <c r="K9" i="36"/>
  <c r="J9" i="36"/>
  <c r="N8" i="36"/>
  <c r="M8" i="36"/>
  <c r="L8" i="36"/>
  <c r="K8" i="36"/>
  <c r="J8" i="36"/>
  <c r="N7" i="36"/>
  <c r="M7" i="36"/>
  <c r="L7" i="36"/>
  <c r="K7" i="36"/>
  <c r="J7" i="36"/>
  <c r="N6" i="36"/>
  <c r="M6" i="36"/>
  <c r="L6" i="36"/>
  <c r="K6" i="36"/>
  <c r="J6" i="36"/>
  <c r="C7" i="17"/>
  <c r="M12" i="36" l="1"/>
  <c r="L12" i="36"/>
  <c r="J12" i="36" l="1"/>
  <c r="I12" i="36"/>
</calcChain>
</file>

<file path=xl/sharedStrings.xml><?xml version="1.0" encoding="utf-8"?>
<sst xmlns="http://schemas.openxmlformats.org/spreadsheetml/2006/main" count="572" uniqueCount="365">
  <si>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</si>
  <si>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</si>
  <si>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</si>
  <si>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</si>
  <si>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</si>
  <si>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</si>
  <si>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แบบประเมินผลการปฏิบัติงานพนักงานมหาวิทยาลัย</t>
  </si>
  <si>
    <t>ข้อมูลส่วนบุคคล</t>
  </si>
  <si>
    <t>คะแนน</t>
  </si>
  <si>
    <t>ที่เป็นประโยชน์แก่ผู้มาติดต่อเพิ่มเติม</t>
  </si>
  <si>
    <t>คะแนนเต็ม</t>
  </si>
  <si>
    <t>คะแนนที่ทำได้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</si>
  <si>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</si>
  <si>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</si>
  <si>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</si>
  <si>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</si>
  <si>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พนักงานมหาวิทยาลัยสายปฏิบัติการ</t>
  </si>
  <si>
    <t>กลุ่มบริหารจัดการ</t>
  </si>
  <si>
    <t>กลุ่มปฏิบัติการและวิชาชีพ</t>
  </si>
  <si>
    <t>กลุ่มบริการ</t>
  </si>
  <si>
    <t>วัตถุประสงค์</t>
  </si>
  <si>
    <t>ลำดับ</t>
  </si>
  <si>
    <t>วันที่..................  เดือน.................................. พ.ศ. ...............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</si>
  <si>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</si>
  <si>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</si>
  <si>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</si>
  <si>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</si>
  <si>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</si>
  <si>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</si>
  <si>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ประธานกรรมการ</t>
  </si>
  <si>
    <t>กรรมการ</t>
  </si>
  <si>
    <t>คำอธิบาย</t>
  </si>
  <si>
    <t>(1)</t>
  </si>
  <si>
    <t>=</t>
  </si>
  <si>
    <t>(2)</t>
  </si>
  <si>
    <t>ความร่วมมือในกิจกรรมของส่วนรวม</t>
  </si>
  <si>
    <t>สัญญาปฏิบัติงานฉบับปัจจุบัน</t>
  </si>
  <si>
    <t>ฉบับที่......................................................................</t>
  </si>
  <si>
    <t>ระยะเวลาการจ้าง.................................................ปี</t>
  </si>
  <si>
    <t>เริ่มสัญญาวันที่........................................................</t>
  </si>
  <si>
    <t>สิ้นสุดสัญญาวันที่...................................................</t>
  </si>
  <si>
    <t>ลงชื่อ</t>
  </si>
  <si>
    <t>วันที่</t>
  </si>
  <si>
    <t>(........................................................)</t>
  </si>
  <si>
    <t>ความเห็นของคณะกรรมการประเมิน</t>
  </si>
  <si>
    <t>เหตุผล</t>
  </si>
  <si>
    <t>วันที่................./......................../...............</t>
  </si>
  <si>
    <t>.............................................................</t>
  </si>
  <si>
    <t>............../........................../.................</t>
  </si>
  <si>
    <t>ครั้ง</t>
  </si>
  <si>
    <t>ปี.........................</t>
  </si>
  <si>
    <t>.......................</t>
  </si>
  <si>
    <t>....................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</si>
  <si>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</si>
  <si>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</si>
  <si>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</si>
  <si>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</si>
  <si>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ค่าที่นำไปคำนวณคะแนน</t>
  </si>
  <si>
    <t>ผลการปฏิบัติงาน  2  ปี  ย้อนหลัง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</si>
  <si>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</si>
  <si>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</si>
  <si>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แนวปฏิบัติสำหรับการประเมินผลการปฏิบัติงาน</t>
  </si>
  <si>
    <t xml:space="preserve">     รวมทั้งสิ้น  100  คะแนน</t>
  </si>
  <si>
    <t>ความคืบหน้า/ความสำเร็จของงาน</t>
  </si>
  <si>
    <t>สัดส่วนน้ำหนักคะแนน</t>
  </si>
  <si>
    <t>47.01 - 60.50</t>
  </si>
  <si>
    <t>33.51 - 47.00</t>
  </si>
  <si>
    <t>คะแนนร้อยละ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</si>
  <si>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</si>
  <si>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</si>
  <si>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</si>
  <si>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</si>
  <si>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</si>
  <si>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</si>
  <si>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>สาย</t>
  </si>
  <si>
    <t>ลาเพื่อทำหมัน</t>
  </si>
  <si>
    <t>ลาคลอด</t>
  </si>
  <si>
    <t>ลาเพื่อดูแลบุตรและภรรยาหลังคลอด</t>
  </si>
  <si>
    <t>เป็นการทำงานนอกเวลา</t>
  </si>
  <si>
    <t>สูงกว่าเป้าหมายที่กำหนด</t>
  </si>
  <si>
    <t>ปริมาณและคุณภาพของงานที่ทำได้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</si>
  <si>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</si>
  <si>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</si>
  <si>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</si>
  <si>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</si>
  <si>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>(ผู้แจ้งผล)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</si>
  <si>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</si>
  <si>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</si>
  <si>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</si>
  <si>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>แบบที่  2  การประเมินผลการปฏิบัติงานประจำปี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</si>
  <si>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</si>
  <si>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</si>
  <si>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</si>
  <si>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</si>
  <si>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</si>
  <si>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</si>
  <si>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ลาอื่น ๆ (ระบุ) </t>
  </si>
  <si>
    <t>สูงกว่าเป้าหมายที่กำหนดมากและสมบูรณ์แบบ</t>
  </si>
  <si>
    <t>สูตรการคำนวณคะแนน</t>
  </si>
  <si>
    <t>ความรับผิดชอบและความตั้งใจในการทำงาน  (สัดส่วนน้ำหนักคะแนน  :  7  คะแนน)</t>
  </si>
  <si>
    <t>ความมีน้ำใจ  เสียสละและอุทิศเวลาเพื่องาน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</si>
  <si>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</si>
  <si>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</si>
  <si>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</si>
  <si>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</si>
  <si>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(สายปฏิบัติการ)</t>
  </si>
  <si>
    <t>ไม่สมควรได้รับการพิจารณาขึ้นเงินเดือน/เลิกสัญญาปฏิบัติงาน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</si>
  <si>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</si>
  <si>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</si>
  <si>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</si>
  <si>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</si>
  <si>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5. งานอื่น ๆ ที่ได้รับมอบหมาย</t>
  </si>
  <si>
    <t>ข้อเสนอแนะและความเห็นเพิ่มเติม</t>
  </si>
  <si>
    <t>ดีเยี่ยม</t>
  </si>
  <si>
    <t>90.01 - 100.00</t>
  </si>
  <si>
    <t>33.50  หรือต่ำกว่านั้น</t>
  </si>
  <si>
    <t xml:space="preserve">5. งานอื่น ๆ </t>
  </si>
  <si>
    <t>5. งานอื่น ๆ</t>
  </si>
  <si>
    <t>สำหรับการประเมินครั้งที่ 2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</si>
  <si>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</si>
  <si>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</si>
  <si>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</si>
  <si>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</si>
  <si>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</si>
  <si>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</si>
  <si>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>สำหรับผู้รับการประเมิน</t>
  </si>
  <si>
    <t xml:space="preserve">สัดส่วนน้ำหนักคะแนน </t>
  </si>
  <si>
    <t>สัดส่วนน้ำหนักคะแนน 
(ร้อยละ 100)</t>
  </si>
  <si>
    <t>งานตามมาตรฐานประจำตำแหน่ง
และงานอื่น ๆ ที่ได้รับมอบหมาย</t>
  </si>
  <si>
    <t xml:space="preserve">สมควรได้รับการขึ้นเงินเดือน     </t>
  </si>
  <si>
    <t>การประเมินผลการปฏิบัติงาน</t>
  </si>
  <si>
    <t>เหตุผลเพิ่มเติม</t>
  </si>
  <si>
    <t>1. ความรับผิดชอบและความตั้งใจในการทำงาน</t>
  </si>
  <si>
    <t>2. ความมีน้ำใจ เสียสละและอุทิศเวลาเพื่องาน</t>
  </si>
  <si>
    <t>3. การรักษาระเบียบวินัย จรรยาบรรณ และกฏเกณฑ์ในการทำงาน</t>
  </si>
  <si>
    <t>4. จิตสำนึกในการบริการ</t>
  </si>
  <si>
    <t>5. การทำงานร่วมกับผู้อื่น</t>
  </si>
  <si>
    <t>6. ความร่วมมือในกิจกรรมของส่วนรวม</t>
  </si>
  <si>
    <t>74.01 - 90.00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</si>
  <si>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</si>
  <si>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ส่วนที่  1  ผลผลิต (ปริมาณงานและคุณภาพงาน)</t>
  </si>
  <si>
    <t>ตารางการเทียบคะแนน</t>
  </si>
  <si>
    <t>ลงชื่อ.....................................................................ผู้รับการประเมิน</t>
  </si>
  <si>
    <r>
      <t xml:space="preserve">ขั้นตอนการประเมินโดยย่อ </t>
    </r>
    <r>
      <rPr>
        <b/>
        <sz val="17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</si>
  <si>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>ชื่อผู้รับการประเมิน.........................................................................</t>
  </si>
  <si>
    <t>ระดับ................................................</t>
  </si>
  <si>
    <t>พม. 38-2  (สายปฏิบัติการ)</t>
  </si>
  <si>
    <t>สังกัดหลัก .......................................................................................</t>
  </si>
  <si>
    <t>ตำแหน่ง...................................................................................................</t>
  </si>
  <si>
    <t>สังกัดรอง .................................................................................................</t>
  </si>
  <si>
    <t>วันที่เริ่มบรรจุ.....................................</t>
  </si>
  <si>
    <t>ลาพักผ่อน</t>
  </si>
  <si>
    <t>ลาอุปสมบท ลาเพื่อบวชชีพราหมณ์ หรือลาเพื่อประกอบพิธีฮัจจ์</t>
  </si>
  <si>
    <t>สำหรับผู้บังคับบัญชาชั้นต้น</t>
  </si>
  <si>
    <t>ผู้บังคับบัญชาชั้นต้น</t>
  </si>
  <si>
    <r>
      <t xml:space="preserve">60.51 - 74.00 </t>
    </r>
    <r>
      <rPr>
        <sz val="16"/>
        <color indexed="10"/>
        <rFont val="TH SarabunPSK"/>
        <family val="2"/>
      </rPr>
      <t xml:space="preserve">    </t>
    </r>
  </si>
  <si>
    <t>การประเมินผลการปฏิบัติงานประจำปี แต่ละครั้งต้องทำการประเมิน  2  ส่วน  คือ</t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</si>
  <si>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คะแนนเต็ม  30  คะแนน</t>
    </r>
  </si>
  <si>
    <t>ส่วนที่  2   คุณลักษณะส่วนบุคคล</t>
  </si>
  <si>
    <t>การประเมินครั้งที่  2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</si>
  <si>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</si>
  <si>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 xml:space="preserve">                      </t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</si>
  <si>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</si>
  <si>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</si>
  <si>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</si>
  <si>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 xml:space="preserve">         ดังนั้น    งานประจำมีคะแนน</t>
  </si>
  <si>
    <t>ปรับฐานคะแนน 
(70 คะแนน)
(คะแนน X 0.7)</t>
  </si>
  <si>
    <t xml:space="preserve">   หมายถึง  ระดับของผลงานที่ทำได้  โดยดูหลักเกณฑ์ในหน้าที่  6</t>
  </si>
  <si>
    <t xml:space="preserve">   หมายถึง  คะแนนที่คำนวณได้จากระดับและฐานคะแนน</t>
  </si>
  <si>
    <t xml:space="preserve">  ระดับ</t>
  </si>
  <si>
    <t xml:space="preserve">   คะแนน</t>
  </si>
  <si>
    <t>ส่วนที่  1  ผลผลิต (ปริมาณงานและคุณภาพงาน)   (70  คะแนน)</t>
  </si>
  <si>
    <r>
      <t>ส่วนที่  1</t>
    </r>
    <r>
      <rPr>
        <b/>
        <sz val="18"/>
        <rFont val="TH SarabunPSK"/>
        <family val="2"/>
      </rPr>
      <t xml:space="preserve">  ผลผลิต (ปริมาณงานและคุณภาพงาน) </t>
    </r>
  </si>
  <si>
    <t>การประเมินครั้งที่  1 เป็นการพิจารณาความคืบหน้าของภาระงานที่มอบหมาย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</si>
  <si>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</si>
  <si>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(3)</t>
  </si>
  <si>
    <t xml:space="preserve">   การแทนค่าระดับในสูตรการคำนวณ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</si>
  <si>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</si>
  <si>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</si>
  <si>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</si>
  <si>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</si>
  <si>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</t>
  </si>
  <si>
    <t>หรือประสานงานกับผู้เกี่ยวข้องเพื่อให้งานนั้นสำเร็จได้ด้วยดี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</si>
  <si>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</si>
  <si>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</si>
  <si>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</si>
  <si>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</si>
  <si>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ปฏิบัติงานได้สำเร็จตามปริมาณคุณภาพ และกำหนดเวลา</t>
  </si>
  <si>
    <t>สูงกว่าเป้าหมาย</t>
  </si>
  <si>
    <t>ของงานความรับผิดชอบอยู่เสมอ สามารถปฏิบัติงานให้สำเร็จ</t>
  </si>
  <si>
    <t>ตามปริมาณ  คุณภาพ  และกำหนดเวลา</t>
  </si>
  <si>
    <t xml:space="preserve">     ตระหนักในความรับผิดชอบของงานที่ได้รับมอบหมาย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</si>
  <si>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</si>
  <si>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 มีการติดตามความ</t>
  </si>
  <si>
    <t>คืบหน้าของงานด้วยตนเองน้อย  ผู้บังคับบัญชาต้องกระตุ้น</t>
  </si>
  <si>
    <t>เป็นบางครั้ง  แม้ว่างานส่วนใหญ่จะสำเร็จ แต่ปริมาณและ</t>
  </si>
  <si>
    <t>คุณภาพของงานด้อยกว่าเป้าหมาย</t>
  </si>
  <si>
    <t xml:space="preserve">     มีความรับผิดชอบและเอาใจใส่ในงานที่ได้รับมอบหมาย</t>
  </si>
  <si>
    <t>น้อยกว่าที่ควร  ไม่รู้และไม่เข้าใจในปัญหาหรืออุปสรรคต่อ</t>
  </si>
  <si>
    <t>การปฏิบัติงานของตน  ทำให้ปริมาณ คุณภาพ และกำหนด</t>
  </si>
  <si>
    <t>เวลาแล้วเสร็จของงานไม่เป็นไปตามเป้าหมาย  มักอ้างว่าเป็น</t>
  </si>
  <si>
    <t>หน้าที่และความรับผิดชอบของผู้อื่น  ไม่ตรวจทานและใส่ใจ</t>
  </si>
  <si>
    <t>ใกล้ชิด  มิฉะนั้นจะก่อให้เกิดความเสียหายต่อหน่วยงาน</t>
  </si>
  <si>
    <t>ในรายละเอียดของงาน จำเป็นต้องได้รับการควบคุมอย่าง</t>
  </si>
  <si>
    <t>คุณลักษณะ</t>
  </si>
  <si>
    <t>ส่วนบุคคล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</si>
  <si>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</si>
  <si>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</si>
  <si>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งานในหน้าที่ความรับผิดชอบของตนเองโดยตรง เพื่อให้งาน</t>
  </si>
  <si>
    <t>ของหน่วยงานนั้น  แล้วเสร็จตามเป้าหมายและทันตาม</t>
  </si>
  <si>
    <t xml:space="preserve">กำหนดเวลา  </t>
  </si>
  <si>
    <t xml:space="preserve">     เมื่อตนเองได้รับมอบหมายงานเพิ่ม โดยไม่ทราบ</t>
  </si>
  <si>
    <t>ล่วงหน้าจะรีบดำเนินการให้แล้วเสร็จโดยเร็ว หรือกรณีที่กลุ่ม</t>
  </si>
  <si>
    <t>ผู้ร่วมงานมีงานรีบเร่งต้องดำเนินการ จะรีบดำเนินการหรือ</t>
  </si>
  <si>
    <t>ไม่คำนึงว่าตนจะต้องทำงานนอกเวลา</t>
  </si>
  <si>
    <t>ช่วยเหลืออย่างเต็มที่ให้แล้วเสร็จโดยเร็วแม้ไม่ได้ร้องขอ โดย</t>
  </si>
  <si>
    <t>ผู้ร่วมงานมีงานรีบเร่งต้องดำเนินการและร้องขอ จะรีบ</t>
  </si>
  <si>
    <t>ทำงานนอกเวลาก็ตาม</t>
  </si>
  <si>
    <t>ดำเนินการหรือช่วยเหลือให้แล้วเสร็จโดยเร็ว แม้จำเป็นต้อง</t>
  </si>
  <si>
    <t xml:space="preserve">     เมื่อตนเองได้รับมอบหมายงานเพิ่มโดยไม่ทราบล่วงหน้า</t>
  </si>
  <si>
    <t>จะรีบดำเนินการให้แล้วเสร็จ กรณีที่กลุ่มผู้ร่วมงานมีงานรีบเร่ง</t>
  </si>
  <si>
    <t>ต้องดำเนินการและร้องขอ ก็จะช่วยเหลือเป็นบางครั้งหากไม่</t>
  </si>
  <si>
    <t>จะดำเนินการให้แล้วเสร็จตามควร ส่วนกรณีที่กลุ่มผู้ร่วมงาน</t>
  </si>
  <si>
    <t>มีงานรีบเร่งต้องดำเนินการ  มักจะไม่ให้ความช่วยเหลือ</t>
  </si>
  <si>
    <t>เพราะไม่ใช่หน้าที่และความรับผิดชอบ โดยตรงของตน</t>
  </si>
  <si>
    <t>รวมทั้งเห็นว่าต้องทำงานนอกเวลา</t>
  </si>
  <si>
    <t xml:space="preserve">     ประพฤติตนตามระเบียบวินัย  ข้อบังคับ กฎเกณฑ์ใน</t>
  </si>
  <si>
    <t xml:space="preserve">การทำงานและจรรยาบรรณของมหาวิทยาลัย อย่างเคร่งครัด </t>
  </si>
  <si>
    <t>ปฏิบัติตนเป็นแบบอย่างที่ดีให้ผู้อื่นศรัทธา ยึดมั่นในความ</t>
  </si>
  <si>
    <t>แนะนำให้ผู้อื่นปฏิบัติตาม</t>
  </si>
  <si>
    <t>ถูกต้องและตั้งมั่นในความเป็นธรรม สามารถชี้แจงและ</t>
  </si>
  <si>
    <t xml:space="preserve">     ประพฤติตนตามระเบียบวินัย ข้อบังคับ กฎเกณฑ์ใน</t>
  </si>
  <si>
    <t>การทำงานและจรรยาบรรณของมหาวิทยาลัยอย่างเคร่งครัด</t>
  </si>
  <si>
    <t>หากเรื่องใดที่จะดำเนินการแล้วไม่แน่ใจว่าจะขัดต่อระเบียบ</t>
  </si>
  <si>
    <t>วินัย ข้อบังคับ กฎเกณฑ์การทำงานและจรรยาบรรณหรือไม่</t>
  </si>
  <si>
    <t>จะศึกษาให้ตนเองเข้าใจอย่างถ่องแท้  หรือปรึกษากับผู้บังคับ</t>
  </si>
  <si>
    <t xml:space="preserve">     ประพฤติตนตามระเบียบวินัย ข้อบังคับ กฎเกณฑ์ในการ</t>
  </si>
  <si>
    <t>ทำงาน และจรรยาบรรณของมหาวิทยาลัยเป็นส่วนใหญ่ แต่</t>
  </si>
  <si>
    <t>เคยฝ่าฝืนบ้างเป็นบางครั้ง เมื่อได้รับการแนะนำหรือตักเตือน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</si>
  <si>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</si>
  <si>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</t>
  </si>
  <si>
    <t>วินัย 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</si>
  <si>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</t>
  </si>
  <si>
    <t>การตักเตือนหลายครั้งจึงจะแก้ไขข้อบกพร่องของตนเองได้</t>
  </si>
  <si>
    <t xml:space="preserve">     มีจิตสำนึกในการให้บริการแก่ผู้มาติดต่ออย่างดีเยี่ยม </t>
  </si>
  <si>
    <t xml:space="preserve"> ให้คำแนะนำและช่วยเหลือผู้มาติดต่อในขอบเขตงานของตน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</si>
  <si>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</si>
  <si>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</si>
  <si>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</si>
  <si>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</t>
  </si>
  <si>
    <t>ที่ดีของหน่วยงานและมหาวิทยาลัยเป็นส่วนรวม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</si>
  <si>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</si>
  <si>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</si>
  <si>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</si>
  <si>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</si>
  <si>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</si>
  <si>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</si>
  <si>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</si>
  <si>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</si>
  <si>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</si>
  <si>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</t>
  </si>
  <si>
    <t>อย่างใดหากเห็นว่าไม่ได้อยู่ในความรับผิดชอบของตน</t>
  </si>
  <si>
    <t>จะปฏิเสธหรือบอกปัดให้ผู้อื่นทันที  โดยไม่ได้ให้คำแนะนำที่</t>
  </si>
  <si>
    <t>เป็นประโยชน์แก่ผู้มาติดต่อเพิ่มเติม</t>
  </si>
  <si>
    <t xml:space="preserve">     มีบุคลิกภาพที่ผู้อื่นปรารถนาจะทำงานกลุ่มด้วย </t>
  </si>
  <si>
    <t>ทำหน้าที่ผู้นำกลุ่มหรือสมาชิกกลุ่มได้ทุกโอกาสรับฟังความ</t>
  </si>
  <si>
    <t>เห็นของสมาชิกอื่น ๆ ในกลุ่ม  แสดงความคิดเห็นที่เป็น</t>
  </si>
  <si>
    <t>ประโยชน์ต่อการปฏิบัติภารกิจของกลุ่มเสริมสร้างบรรยากาศ</t>
  </si>
  <si>
    <t>ของการทำงานเป็นทีมและแสวงหาความร่วมมือจาก</t>
  </si>
  <si>
    <t>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</si>
  <si>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</si>
  <si>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</si>
  <si>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</si>
  <si>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</si>
  <si>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</si>
  <si>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</si>
  <si>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</si>
  <si>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</si>
  <si>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</si>
  <si>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</si>
  <si>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เชื่อมั่นในตนเองและมักไม่รับฟังความเห็นของสมาชิกกลุ่ม</t>
  </si>
  <si>
    <t>ทำให้บางครั้งก่อให้เกิดปัญหากับกลุ่ม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</si>
  <si>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</si>
  <si>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</si>
  <si>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  มีส่วนร่วมเป็นผู้รับ</t>
  </si>
  <si>
    <t>ผิดชอบในการจัดกิจกรรมนั้น ๆ ให้สำเร็จลุล่วงไปด้วยดี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</si>
  <si>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</si>
  <si>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</t>
  </si>
  <si>
    <t>หรือมหาวิทยาลัยจัดขึ้นอย่างสม่ำเสมอ</t>
  </si>
  <si>
    <t xml:space="preserve">     ให้ความร่วมมือในกิจกรรมของส่วนรวมบ้างแต่ไม่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</si>
  <si>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</si>
  <si>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</si>
  <si>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</si>
  <si>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r>
      <t xml:space="preserve"> 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  คะแนน  ให้ใส่คะแนนตามตารางการเทียบคะแนนทางขวามือ</t>
    </r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</si>
  <si>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(1)</t>
    </r>
    <r>
      <rPr>
        <sz val="16"/>
        <rFont val="TH SarabunPSK"/>
        <family val="2"/>
      </rPr>
      <t xml:space="preserve">    ระดับ  5  4  3  2  1  ตามที่กรอกในเอกสารหน้าที่ 7-9</t>
    </r>
  </si>
  <si>
    <r>
      <rPr>
        <b/>
        <u/>
        <sz val="16"/>
        <rFont val="TH SarabunPSK"/>
        <family val="2"/>
      </rPr>
      <t>ส่วนที่  1</t>
    </r>
    <r>
      <rPr>
        <b/>
        <sz val="16"/>
        <rFont val="TH SarabunPSK"/>
        <family val="2"/>
      </rPr>
      <t xml:space="preserve">  ผลผลิต (ปริมาณงานและคุณภาพงาน)</t>
    </r>
  </si>
  <si>
    <r>
      <t xml:space="preserve">60.51 - 74.00 </t>
    </r>
    <r>
      <rPr>
        <b/>
        <sz val="16"/>
        <color indexed="10"/>
        <rFont val="TH SarabunPSK"/>
        <family val="2"/>
      </rPr>
      <t xml:space="preserve">    </t>
    </r>
  </si>
  <si>
    <r>
      <rPr>
        <b/>
        <u/>
        <sz val="16"/>
        <rFont val="TH SarabunPSK"/>
        <family val="2"/>
      </rPr>
      <t>ส่วนที่  2</t>
    </r>
    <r>
      <rPr>
        <b/>
        <sz val="16"/>
        <rFont val="TH SarabunPSK"/>
        <family val="2"/>
      </rPr>
      <t xml:space="preserve">  คุณลักษณะส่วนบุคคล</t>
    </r>
  </si>
  <si>
    <t xml:space="preserve"> 12/12</t>
  </si>
  <si>
    <t>11/12</t>
  </si>
  <si>
    <t xml:space="preserve"> 10/12</t>
  </si>
  <si>
    <t>7/12</t>
  </si>
  <si>
    <t>8/12</t>
  </si>
  <si>
    <t>9/12</t>
  </si>
  <si>
    <t xml:space="preserve"> 6/12</t>
  </si>
  <si>
    <t xml:space="preserve"> 4/12</t>
  </si>
  <si>
    <t xml:space="preserve"> 3/12</t>
  </si>
  <si>
    <t xml:space="preserve"> 2/12</t>
  </si>
  <si>
    <t xml:space="preserve"> 1/12</t>
  </si>
  <si>
    <t>สำหรับเจ้าหน้าที่ (ผู้บันทึกข้อมูล)</t>
  </si>
  <si>
    <t xml:space="preserve">     -  เพื่อใช้ประกอบการพิจารณาปรับเงินเดือนประจำปีของพนักงานมหาวิทยาลัยสายปฏิบัติการ</t>
  </si>
  <si>
    <t>ระดับ 1 - 5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</si>
  <si>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และคุณลักษณะส่วนบุคคลที่เหมาะสมเป็นพนักงานมหาวิทยาลัย ภายในรอบปีการประเมินนั้น</t>
  </si>
  <si>
    <t>ลงชื่อ ............................................................................</t>
  </si>
  <si>
    <r>
      <t xml:space="preserve">สำหรับผู้รับการประเมิน </t>
    </r>
    <r>
      <rPr>
        <b/>
        <u/>
        <vertAlign val="superscript"/>
        <sz val="16"/>
        <rFont val="TH SarabunPSK"/>
        <family val="2"/>
      </rPr>
      <t>(1)</t>
    </r>
  </si>
  <si>
    <r>
      <t xml:space="preserve">ส่วนที่ 1  ผลผลิต (ปริมาณงานและคุณภาพ) </t>
    </r>
    <r>
      <rPr>
        <b/>
        <vertAlign val="superscript"/>
        <sz val="16"/>
        <color indexed="8"/>
        <rFont val="TH SarabunPSK"/>
        <family val="2"/>
      </rPr>
      <t>(2)</t>
    </r>
  </si>
  <si>
    <r>
      <t xml:space="preserve">ส่วนที่ 2 คุณลักษณะส่วนบุคคล  </t>
    </r>
    <r>
      <rPr>
        <b/>
        <vertAlign val="superscript"/>
        <sz val="16"/>
        <color indexed="8"/>
        <rFont val="TH SarabunPSK"/>
        <family val="2"/>
      </rPr>
      <t>(3)</t>
    </r>
    <r>
      <rPr>
        <b/>
        <sz val="16"/>
        <color indexed="8"/>
        <rFont val="TH SarabunPSK"/>
        <family val="2"/>
      </rPr>
      <t xml:space="preserve">                    </t>
    </r>
  </si>
  <si>
    <t xml:space="preserve">               (2)  อ่านและประเมินจากคำอธิบายหน้าที่  4</t>
  </si>
  <si>
    <t xml:space="preserve">               (3)  อ่านและประเมินจากคำอธิบายหน้าที่ 7-9</t>
  </si>
  <si>
    <r>
      <t>หมายเหตุ</t>
    </r>
    <r>
      <rPr>
        <b/>
        <sz val="16"/>
        <color indexed="8"/>
        <rFont val="TH SarabunPSK"/>
        <family val="2"/>
      </rPr>
      <t xml:space="preserve">  : </t>
    </r>
    <r>
      <rPr>
        <sz val="16"/>
        <color indexed="8"/>
        <rFont val="TH SarabunPSK"/>
        <family val="2"/>
      </rPr>
      <t>(1) เพื่อประกอบการประเมินผล แต่ไม่ถือเป็นส่วนหนึ่งของการนำมาคิดคะแนนประเมิน</t>
    </r>
  </si>
  <si>
    <t>เช่น งานประจำ มีฐานคะแนนที่</t>
  </si>
  <si>
    <t>ลงชื่อ.....................................................................ผู้บังคับบัญชาชั้นต้น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</si>
  <si>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</si>
  <si>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>คุณลักษณะส่วนบุคคล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</si>
  <si>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และคุณลักษณะส่วนบุคคลของพนักงานมหาวิทยาลัยผู้รับการประเมิน</t>
  </si>
  <si>
    <t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</t>
  </si>
  <si>
    <t xml:space="preserve">มหาวิทยาลัย  ทั้งนี้ ข้อตกลงภาระงานสามารถปรับเปลี่ยนได้ตามความเหมาะสม 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</si>
  <si>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</si>
  <si>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  หรือคณะกรรมการบริหารงานบุคคล แล้วแต่กรณี ทำการประเมิน</t>
  </si>
  <si>
    <t xml:space="preserve">              </t>
  </si>
  <si>
    <t>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</si>
  <si>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ให้ผู้บังคับบัญชาชั้นต้นแจ้งให้พนักงานมหาวิทยาลัย</t>
  </si>
  <si>
    <t xml:space="preserve">ผู้รับการประเมินทราบผลการประเมิน  ข้อดีและข้อควรปรับปรุงและทำความตกลงกับพนักงานมหาวิทยาลัยผู้รับการประเมินเกี่ยวกับวิธีการและระยะเวลาในการปรับปรุงการปฏิบัติงาน  </t>
  </si>
  <si>
    <t>และลงนามในแบบประเมินนี้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</si>
  <si>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</si>
  <si>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</si>
  <si>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</si>
  <si>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</si>
  <si>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</si>
  <si>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</si>
  <si>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</si>
  <si>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              (....................................................................)</t>
  </si>
  <si>
    <t xml:space="preserve">                                  ............../................../..................</t>
  </si>
  <si>
    <t xml:space="preserve">           ............../................../..................</t>
  </si>
  <si>
    <t xml:space="preserve">     (...................................................................)</t>
  </si>
  <si>
    <t xml:space="preserve"> 5/12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</si>
  <si>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</si>
  <si>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(ก.ค.-ธ.ค.)</t>
    </r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</si>
  <si>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 (ก.ค.-มิ.ย.)</t>
    </r>
  </si>
  <si>
    <t>รายการ</t>
  </si>
  <si>
    <r>
      <rPr>
        <b/>
        <sz val="18"/>
        <rFont val="TH SarabunPSK"/>
        <family val="2"/>
      </rPr>
      <t xml:space="preserve">       </t>
    </r>
    <r>
      <rPr>
        <b/>
        <u/>
        <sz val="18"/>
        <rFont val="TH SarabunPSK"/>
        <family val="2"/>
      </rPr>
      <t>สรุปผลการประเมิน</t>
    </r>
  </si>
  <si>
    <t xml:space="preserve">      (...........................................................................)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</si>
  <si>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 ผลผลิต (ปริมาณงานและคุณภาพงาน) คะแนนเต็ม  70  คะแนน</t>
    </r>
  </si>
  <si>
    <t xml:space="preserve">  ซึ่งรวมทั้งหมดแล้วไม่เกิน  70  คะแนน  </t>
  </si>
  <si>
    <t xml:space="preserve">      ผู้บังคับบัญชาชั้นต้นมอบหมายงานที่ต้องปฏิบัติให้พนักงานมหาวิทยาลัยผู้รับการประเมินรับทราบ  โดยกำหนดสัดส่วนน้ำหนักคะแนนของแต่ละงานตามความสำคัญของงานและตามดุลยพินิจของผู้บังคับบัญชา</t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</si>
  <si>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และประเมินโดยให้คะแนน</t>
  </si>
  <si>
    <t>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ซึ่งจะต้องแจ้งให้พนักงานผู้รับการประเมินทราบล่วงหน้า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</si>
  <si>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</si>
  <si>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กรรมการและเลขาฯ</t>
  </si>
  <si>
    <t>(รศ. ดร.สุรเดช  โชติอุดมพันธ์)</t>
  </si>
  <si>
    <t>(รศ. ดร.ศิริพร  ภักดีผาสุข)</t>
  </si>
  <si>
    <t>(ผศ. ดร.เพิ่มทิพย์  บัวเพ็ชร์)</t>
  </si>
  <si>
    <t>(ศ. ดร.พัดชา  อุทิศวรรณกุล)</t>
  </si>
  <si>
    <t>(ผศ. ดร.ธีรวัฒน์  ธีรพจนี)</t>
  </si>
  <si>
    <t>(รศ. ดร.ศิรประภา  ชวะนะญาณ)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</si>
</sst>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7">
    <font>
      <sz val="10"/>
      <name val="Arial"/>
      <charset val="22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trike/>
      <sz val="16"/>
      <color indexed="8"/>
      <name val="TH SarabunPSK"/>
      <family val="2"/>
    </font>
    <font>
      <b/>
      <u/>
      <sz val="17"/>
      <color indexed="8"/>
      <name val="TH SarabunPSK"/>
      <family val="2"/>
    </font>
    <font>
      <b/>
      <u/>
      <sz val="17"/>
      <name val="TH SarabunPSK"/>
      <family val="2"/>
    </font>
    <font>
      <b/>
      <sz val="17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trike/>
      <u/>
      <sz val="16"/>
      <name val="TH SarabunPSK"/>
      <family val="2"/>
    </font>
    <font>
      <b/>
      <sz val="15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vertAlign val="superscript"/>
      <sz val="16"/>
      <name val="TH SarabunPSK"/>
      <family val="2"/>
    </font>
    <font>
      <strike/>
      <sz val="16"/>
      <name val="TH SarabunPSK"/>
      <family val="2"/>
    </font>
    <font>
      <sz val="11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0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u/>
      <vertAlign val="superscript"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trike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0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19" xfId="4" applyFont="1" applyBorder="1" applyAlignment="1" applyProtection="1">
      <alignment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3" fillId="0" borderId="22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3" fillId="0" borderId="16" xfId="4" applyFont="1" applyBorder="1" applyAlignment="1" applyProtection="1">
      <alignment vertical="center"/>
      <protection locked="0"/>
    </xf>
    <xf numFmtId="0" fontId="13" fillId="0" borderId="14" xfId="4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3" fillId="0" borderId="14" xfId="4" applyFont="1" applyBorder="1" applyAlignment="1" applyProtection="1">
      <alignment vertical="center"/>
      <protection locked="0"/>
    </xf>
    <xf numFmtId="0" fontId="3" fillId="0" borderId="13" xfId="4" applyFont="1" applyBorder="1" applyAlignment="1" applyProtection="1">
      <alignment vertical="center"/>
      <protection locked="0"/>
    </xf>
    <xf numFmtId="0" fontId="3" fillId="0" borderId="25" xfId="4" applyFont="1" applyBorder="1" applyAlignment="1" applyProtection="1">
      <alignment vertical="center"/>
      <protection locked="0"/>
    </xf>
    <xf numFmtId="0" fontId="3" fillId="0" borderId="26" xfId="4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4" applyFont="1" applyBorder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12" fillId="0" borderId="4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9" fillId="0" borderId="4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6" fillId="0" borderId="0" xfId="3" applyFont="1" applyBorder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8" fillId="0" borderId="0" xfId="0" applyFont="1"/>
    <xf numFmtId="0" fontId="38" fillId="0" borderId="15" xfId="0" applyFont="1" applyBorder="1"/>
    <xf numFmtId="0" fontId="38" fillId="0" borderId="29" xfId="0" applyFont="1" applyBorder="1"/>
    <xf numFmtId="0" fontId="38" fillId="0" borderId="27" xfId="0" applyFont="1" applyBorder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18" fillId="0" borderId="0" xfId="1" applyFont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Fill="1" applyBorder="1" applyAlignment="1" applyProtection="1">
      <alignment horizontal="center"/>
    </xf>
    <xf numFmtId="1" fontId="13" fillId="0" borderId="0" xfId="3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3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center"/>
    </xf>
    <xf numFmtId="0" fontId="3" fillId="0" borderId="30" xfId="3" applyFont="1" applyBorder="1" applyAlignment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31" xfId="3" applyFont="1" applyBorder="1" applyAlignment="1">
      <alignment vertical="center"/>
    </xf>
    <xf numFmtId="0" fontId="3" fillId="0" borderId="32" xfId="3" applyFont="1" applyBorder="1" applyAlignment="1">
      <alignment vertical="center"/>
    </xf>
    <xf numFmtId="0" fontId="3" fillId="0" borderId="33" xfId="3" applyFont="1" applyBorder="1" applyAlignment="1">
      <alignment vertical="center"/>
    </xf>
    <xf numFmtId="0" fontId="13" fillId="0" borderId="0" xfId="0" quotePrefix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165" fontId="3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Border="1" applyAlignment="1" applyProtection="1">
      <alignment horizontal="left"/>
    </xf>
    <xf numFmtId="0" fontId="3" fillId="0" borderId="7" xfId="0" applyFont="1" applyBorder="1" applyAlignment="1">
      <alignment horizontal="center" vertical="center"/>
    </xf>
    <xf numFmtId="0" fontId="13" fillId="0" borderId="0" xfId="3" applyFont="1" applyBorder="1" applyAlignment="1" applyProtection="1">
      <alignment horizontal="center"/>
    </xf>
    <xf numFmtId="165" fontId="13" fillId="0" borderId="0" xfId="3" applyNumberFormat="1" applyFont="1" applyBorder="1" applyAlignment="1" applyProtection="1">
      <alignment horizontal="center"/>
    </xf>
    <xf numFmtId="0" fontId="3" fillId="0" borderId="0" xfId="3" applyFont="1" applyBorder="1" applyProtection="1"/>
    <xf numFmtId="0" fontId="13" fillId="0" borderId="0" xfId="3" applyFont="1" applyBorder="1" applyAlignment="1" applyProtection="1"/>
    <xf numFmtId="0" fontId="13" fillId="0" borderId="0" xfId="0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0" fontId="13" fillId="0" borderId="0" xfId="0" applyFont="1" applyFill="1" applyAlignment="1">
      <alignment vertical="center"/>
    </xf>
    <xf numFmtId="165" fontId="3" fillId="0" borderId="0" xfId="0" quotePrefix="1" applyNumberFormat="1" applyFont="1" applyBorder="1" applyAlignment="1" applyProtection="1">
      <alignment horizontal="center"/>
    </xf>
    <xf numFmtId="0" fontId="13" fillId="0" borderId="0" xfId="3" applyFont="1" applyFill="1" applyBorder="1" applyAlignment="1">
      <alignment vertical="center"/>
    </xf>
    <xf numFmtId="0" fontId="3" fillId="0" borderId="34" xfId="3" applyFont="1" applyBorder="1" applyAlignment="1">
      <alignment vertical="center"/>
    </xf>
    <xf numFmtId="0" fontId="3" fillId="0" borderId="35" xfId="3" applyFont="1" applyBorder="1" applyAlignment="1">
      <alignment vertical="center"/>
    </xf>
    <xf numFmtId="0" fontId="3" fillId="0" borderId="36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/>
    <xf numFmtId="0" fontId="17" fillId="0" borderId="0" xfId="3" applyFont="1" applyAlignment="1">
      <alignment vertical="center"/>
    </xf>
    <xf numFmtId="0" fontId="17" fillId="0" borderId="0" xfId="1" applyFont="1" applyAlignment="1">
      <alignment horizontal="left"/>
    </xf>
    <xf numFmtId="0" fontId="26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1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29" fillId="3" borderId="0" xfId="0" applyFont="1" applyFill="1" applyBorder="1"/>
    <xf numFmtId="0" fontId="30" fillId="3" borderId="38" xfId="0" applyFont="1" applyFill="1" applyBorder="1"/>
    <xf numFmtId="0" fontId="26" fillId="3" borderId="39" xfId="0" applyFont="1" applyFill="1" applyBorder="1"/>
    <xf numFmtId="0" fontId="26" fillId="3" borderId="40" xfId="0" applyFont="1" applyFill="1" applyBorder="1"/>
    <xf numFmtId="0" fontId="29" fillId="3" borderId="41" xfId="0" applyFont="1" applyFill="1" applyBorder="1" applyAlignment="1">
      <alignment horizontal="center"/>
    </xf>
    <xf numFmtId="0" fontId="29" fillId="3" borderId="42" xfId="0" applyFont="1" applyFill="1" applyBorder="1"/>
    <xf numFmtId="0" fontId="30" fillId="3" borderId="43" xfId="0" applyFont="1" applyFill="1" applyBorder="1"/>
    <xf numFmtId="0" fontId="26" fillId="3" borderId="43" xfId="0" applyFont="1" applyFill="1" applyBorder="1"/>
    <xf numFmtId="0" fontId="29" fillId="0" borderId="43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164" fontId="30" fillId="0" borderId="43" xfId="0" applyNumberFormat="1" applyFont="1" applyBorder="1"/>
    <xf numFmtId="0" fontId="26" fillId="0" borderId="43" xfId="0" applyFont="1" applyBorder="1"/>
    <xf numFmtId="0" fontId="26" fillId="0" borderId="45" xfId="0" applyFont="1" applyBorder="1"/>
    <xf numFmtId="0" fontId="26" fillId="0" borderId="44" xfId="0" applyFont="1" applyBorder="1"/>
    <xf numFmtId="0" fontId="26" fillId="0" borderId="43" xfId="0" applyFont="1" applyBorder="1" applyAlignment="1">
      <alignment vertical="top"/>
    </xf>
    <xf numFmtId="0" fontId="26" fillId="0" borderId="46" xfId="0" applyFont="1" applyBorder="1"/>
    <xf numFmtId="0" fontId="26" fillId="0" borderId="32" xfId="0" applyFont="1" applyBorder="1"/>
    <xf numFmtId="0" fontId="26" fillId="0" borderId="47" xfId="0" applyFont="1" applyBorder="1"/>
    <xf numFmtId="0" fontId="26" fillId="0" borderId="0" xfId="0" applyFont="1" applyBorder="1"/>
    <xf numFmtId="0" fontId="14" fillId="0" borderId="42" xfId="0" applyFont="1" applyBorder="1" applyAlignment="1">
      <alignment vertical="top"/>
    </xf>
    <xf numFmtId="0" fontId="26" fillId="0" borderId="48" xfId="0" applyFont="1" applyBorder="1"/>
    <xf numFmtId="0" fontId="26" fillId="0" borderId="49" xfId="0" applyFont="1" applyBorder="1"/>
    <xf numFmtId="0" fontId="29" fillId="3" borderId="50" xfId="0" applyFont="1" applyFill="1" applyBorder="1"/>
    <xf numFmtId="0" fontId="30" fillId="3" borderId="39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41" xfId="0" applyFont="1" applyFill="1" applyBorder="1"/>
    <xf numFmtId="0" fontId="30" fillId="3" borderId="51" xfId="0" applyFont="1" applyFill="1" applyBorder="1"/>
    <xf numFmtId="0" fontId="26" fillId="3" borderId="51" xfId="0" applyFont="1" applyFill="1" applyBorder="1"/>
    <xf numFmtId="0" fontId="26" fillId="3" borderId="52" xfId="0" applyFont="1" applyFill="1" applyBorder="1"/>
    <xf numFmtId="0" fontId="30" fillId="0" borderId="43" xfId="0" applyFont="1" applyFill="1" applyBorder="1" applyAlignment="1">
      <alignment horizontal="center"/>
    </xf>
    <xf numFmtId="0" fontId="14" fillId="0" borderId="43" xfId="0" applyFont="1" applyBorder="1" applyAlignment="1">
      <alignment vertical="top"/>
    </xf>
    <xf numFmtId="0" fontId="26" fillId="0" borderId="42" xfId="0" applyFont="1" applyBorder="1"/>
    <xf numFmtId="0" fontId="29" fillId="0" borderId="37" xfId="0" applyFont="1" applyFill="1" applyBorder="1" applyAlignment="1">
      <alignment horizontal="center"/>
    </xf>
    <xf numFmtId="0" fontId="26" fillId="0" borderId="53" xfId="0" applyFont="1" applyBorder="1"/>
    <xf numFmtId="0" fontId="26" fillId="0" borderId="54" xfId="0" applyFont="1" applyBorder="1"/>
    <xf numFmtId="0" fontId="26" fillId="0" borderId="55" xfId="0" applyFont="1" applyBorder="1"/>
    <xf numFmtId="0" fontId="29" fillId="3" borderId="43" xfId="0" applyFont="1" applyFill="1" applyBorder="1" applyAlignment="1">
      <alignment horizontal="center"/>
    </xf>
    <xf numFmtId="0" fontId="29" fillId="3" borderId="38" xfId="0" applyFont="1" applyFill="1" applyBorder="1"/>
    <xf numFmtId="0" fontId="30" fillId="3" borderId="0" xfId="0" applyFont="1" applyFill="1" applyBorder="1"/>
    <xf numFmtId="0" fontId="26" fillId="3" borderId="0" xfId="0" applyFont="1" applyFill="1" applyBorder="1"/>
    <xf numFmtId="0" fontId="26" fillId="3" borderId="56" xfId="0" applyFont="1" applyFill="1" applyBorder="1"/>
    <xf numFmtId="0" fontId="26" fillId="0" borderId="57" xfId="0" applyFont="1" applyBorder="1"/>
    <xf numFmtId="0" fontId="28" fillId="0" borderId="45" xfId="0" applyFont="1" applyBorder="1" applyAlignment="1">
      <alignment vertical="center"/>
    </xf>
    <xf numFmtId="0" fontId="26" fillId="0" borderId="58" xfId="0" applyFont="1" applyBorder="1"/>
    <xf numFmtId="0" fontId="26" fillId="0" borderId="51" xfId="0" applyFont="1" applyBorder="1"/>
    <xf numFmtId="0" fontId="29" fillId="2" borderId="50" xfId="0" applyFont="1" applyFill="1" applyBorder="1" applyAlignment="1">
      <alignment horizontal="center"/>
    </xf>
    <xf numFmtId="0" fontId="29" fillId="2" borderId="50" xfId="0" applyFont="1" applyFill="1" applyBorder="1"/>
    <xf numFmtId="0" fontId="30" fillId="2" borderId="39" xfId="0" applyFont="1" applyFill="1" applyBorder="1"/>
    <xf numFmtId="0" fontId="26" fillId="2" borderId="39" xfId="0" applyFont="1" applyFill="1" applyBorder="1"/>
    <xf numFmtId="0" fontId="26" fillId="2" borderId="40" xfId="0" applyFont="1" applyFill="1" applyBorder="1"/>
    <xf numFmtId="0" fontId="29" fillId="2" borderId="41" xfId="0" applyFont="1" applyFill="1" applyBorder="1" applyAlignment="1">
      <alignment horizontal="center"/>
    </xf>
    <xf numFmtId="0" fontId="29" fillId="2" borderId="41" xfId="0" applyFont="1" applyFill="1" applyBorder="1"/>
    <xf numFmtId="0" fontId="30" fillId="2" borderId="51" xfId="0" applyFont="1" applyFill="1" applyBorder="1"/>
    <xf numFmtId="0" fontId="26" fillId="2" borderId="51" xfId="0" applyFont="1" applyFill="1" applyBorder="1"/>
    <xf numFmtId="0" fontId="26" fillId="2" borderId="52" xfId="0" applyFont="1" applyFill="1" applyBorder="1"/>
    <xf numFmtId="0" fontId="31" fillId="0" borderId="43" xfId="0" applyFont="1" applyBorder="1"/>
    <xf numFmtId="0" fontId="31" fillId="0" borderId="43" xfId="0" applyFont="1" applyFill="1" applyBorder="1"/>
    <xf numFmtId="0" fontId="26" fillId="3" borderId="41" xfId="0" applyFont="1" applyFill="1" applyBorder="1"/>
    <xf numFmtId="0" fontId="26" fillId="0" borderId="44" xfId="1" applyFont="1" applyBorder="1" applyAlignment="1">
      <alignment horizontal="center"/>
    </xf>
    <xf numFmtId="0" fontId="14" fillId="0" borderId="43" xfId="1" applyFont="1" applyBorder="1" applyAlignment="1">
      <alignment vertical="top"/>
    </xf>
    <xf numFmtId="0" fontId="4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59" xfId="4" quotePrefix="1" applyFont="1" applyBorder="1" applyAlignment="1" applyProtection="1">
      <alignment horizontal="center" vertical="center"/>
    </xf>
    <xf numFmtId="0" fontId="3" fillId="0" borderId="42" xfId="4" applyFont="1" applyBorder="1" applyAlignment="1" applyProtection="1">
      <alignment horizontal="center"/>
    </xf>
    <xf numFmtId="165" fontId="3" fillId="0" borderId="42" xfId="4" applyNumberFormat="1" applyFont="1" applyBorder="1" applyAlignment="1" applyProtection="1">
      <alignment horizontal="center"/>
    </xf>
    <xf numFmtId="165" fontId="3" fillId="0" borderId="60" xfId="4" applyNumberFormat="1" applyFont="1" applyBorder="1" applyAlignment="1" applyProtection="1">
      <alignment horizontal="center"/>
    </xf>
    <xf numFmtId="0" fontId="3" fillId="0" borderId="62" xfId="4" applyFont="1" applyBorder="1" applyAlignment="1" applyProtection="1">
      <alignment horizontal="center" vertical="center"/>
    </xf>
    <xf numFmtId="0" fontId="3" fillId="0" borderId="44" xfId="4" applyFont="1" applyBorder="1" applyAlignment="1" applyProtection="1">
      <alignment horizontal="center"/>
    </xf>
    <xf numFmtId="165" fontId="3" fillId="0" borderId="44" xfId="4" applyNumberFormat="1" applyFont="1" applyBorder="1" applyAlignment="1" applyProtection="1">
      <alignment horizontal="center"/>
    </xf>
    <xf numFmtId="165" fontId="3" fillId="0" borderId="63" xfId="4" applyNumberFormat="1" applyFont="1" applyBorder="1" applyAlignment="1" applyProtection="1">
      <alignment horizontal="center"/>
    </xf>
    <xf numFmtId="0" fontId="3" fillId="0" borderId="62" xfId="4" quotePrefix="1" applyFont="1" applyBorder="1" applyAlignment="1" applyProtection="1">
      <alignment horizontal="center" vertical="center"/>
    </xf>
    <xf numFmtId="0" fontId="3" fillId="0" borderId="64" xfId="4" quotePrefix="1" applyFont="1" applyBorder="1" applyAlignment="1" applyProtection="1">
      <alignment horizontal="center" vertical="center"/>
    </xf>
    <xf numFmtId="0" fontId="3" fillId="0" borderId="37" xfId="4" applyFont="1" applyBorder="1" applyAlignment="1" applyProtection="1">
      <alignment horizontal="center"/>
    </xf>
    <xf numFmtId="165" fontId="3" fillId="0" borderId="37" xfId="4" applyNumberFormat="1" applyFont="1" applyBorder="1" applyAlignment="1" applyProtection="1">
      <alignment horizontal="center"/>
    </xf>
    <xf numFmtId="165" fontId="3" fillId="0" borderId="65" xfId="4" applyNumberFormat="1" applyFont="1" applyBorder="1" applyAlignment="1" applyProtection="1">
      <alignment horizontal="center"/>
    </xf>
    <xf numFmtId="165" fontId="43" fillId="0" borderId="0" xfId="0" applyNumberFormat="1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3" fillId="0" borderId="66" xfId="4" applyFont="1" applyBorder="1" applyAlignment="1" applyProtection="1">
      <alignment horizontal="center" vertical="center"/>
    </xf>
    <xf numFmtId="0" fontId="13" fillId="0" borderId="67" xfId="4" applyFont="1" applyBorder="1" applyAlignment="1" applyProtection="1">
      <alignment horizontal="center"/>
    </xf>
    <xf numFmtId="165" fontId="43" fillId="0" borderId="67" xfId="4" applyNumberFormat="1" applyFont="1" applyBorder="1" applyAlignment="1" applyProtection="1">
      <alignment horizontal="center"/>
    </xf>
    <xf numFmtId="165" fontId="13" fillId="0" borderId="67" xfId="4" applyNumberFormat="1" applyFont="1" applyBorder="1" applyAlignment="1" applyProtection="1">
      <alignment horizontal="center"/>
    </xf>
    <xf numFmtId="165" fontId="13" fillId="0" borderId="68" xfId="4" applyNumberFormat="1" applyFont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4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12" fillId="0" borderId="2" xfId="0" applyFont="1" applyBorder="1"/>
    <xf numFmtId="0" fontId="3" fillId="0" borderId="4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3" fillId="0" borderId="0" xfId="0" applyFont="1" applyBorder="1"/>
    <xf numFmtId="0" fontId="3" fillId="0" borderId="5" xfId="0" applyFont="1" applyBorder="1"/>
    <xf numFmtId="0" fontId="1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14" xfId="0" applyFont="1" applyBorder="1"/>
    <xf numFmtId="0" fontId="3" fillId="0" borderId="0" xfId="0" applyFont="1" applyAlignment="1">
      <alignment horizontal="right"/>
    </xf>
    <xf numFmtId="0" fontId="18" fillId="0" borderId="44" xfId="0" applyFont="1" applyBorder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1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69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5" xfId="2" applyFont="1" applyBorder="1" applyAlignment="1">
      <alignment vertical="center"/>
    </xf>
    <xf numFmtId="0" fontId="2" fillId="0" borderId="70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71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2" fillId="0" borderId="39" xfId="2" applyFont="1" applyBorder="1" applyAlignment="1">
      <alignment vertical="center"/>
    </xf>
    <xf numFmtId="0" fontId="7" fillId="0" borderId="40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0" fontId="2" fillId="0" borderId="73" xfId="2" applyFont="1" applyBorder="1" applyAlignment="1">
      <alignment vertical="center"/>
    </xf>
    <xf numFmtId="0" fontId="38" fillId="0" borderId="16" xfId="0" applyFont="1" applyBorder="1"/>
    <xf numFmtId="0" fontId="38" fillId="0" borderId="74" xfId="0" applyFont="1" applyBorder="1"/>
    <xf numFmtId="0" fontId="38" fillId="0" borderId="25" xfId="0" applyFont="1" applyBorder="1"/>
    <xf numFmtId="0" fontId="38" fillId="0" borderId="28" xfId="0" applyFont="1" applyBorder="1" applyAlignment="1">
      <alignment horizontal="center"/>
    </xf>
    <xf numFmtId="0" fontId="38" fillId="0" borderId="23" xfId="0" applyFont="1" applyBorder="1"/>
    <xf numFmtId="0" fontId="38" fillId="0" borderId="75" xfId="0" applyFont="1" applyBorder="1"/>
    <xf numFmtId="0" fontId="3" fillId="0" borderId="5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76" xfId="0" applyFont="1" applyBorder="1" applyAlignment="1">
      <alignment horizontal="center" vertical="center"/>
    </xf>
    <xf numFmtId="0" fontId="43" fillId="4" borderId="22" xfId="0" applyFont="1" applyFill="1" applyBorder="1" applyAlignment="1"/>
    <xf numFmtId="0" fontId="39" fillId="4" borderId="22" xfId="0" applyFont="1" applyFill="1" applyBorder="1" applyAlignment="1">
      <alignment vertical="center"/>
    </xf>
    <xf numFmtId="0" fontId="45" fillId="0" borderId="0" xfId="0" applyFont="1"/>
    <xf numFmtId="0" fontId="13" fillId="0" borderId="0" xfId="0" quotePrefix="1" applyFont="1" applyFill="1" applyBorder="1" applyAlignment="1" applyProtection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8" fillId="0" borderId="76" xfId="0" applyFont="1" applyBorder="1" applyAlignment="1">
      <alignment horizontal="center" vertical="center"/>
    </xf>
    <xf numFmtId="0" fontId="18" fillId="4" borderId="22" xfId="0" applyFont="1" applyFill="1" applyBorder="1" applyAlignment="1">
      <alignment vertical="top"/>
    </xf>
    <xf numFmtId="0" fontId="3" fillId="0" borderId="9" xfId="0" applyFont="1" applyBorder="1"/>
    <xf numFmtId="0" fontId="3" fillId="0" borderId="13" xfId="0" applyFont="1" applyBorder="1"/>
    <xf numFmtId="0" fontId="3" fillId="0" borderId="28" xfId="0" applyFont="1" applyBorder="1"/>
    <xf numFmtId="0" fontId="13" fillId="4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8" fillId="0" borderId="0" xfId="1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19" xfId="4" applyFont="1" applyBorder="1" applyAlignment="1" applyProtection="1">
      <alignment vertical="center"/>
    </xf>
    <xf numFmtId="0" fontId="13" fillId="0" borderId="20" xfId="4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13" fillId="0" borderId="22" xfId="4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4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3" fillId="0" borderId="16" xfId="4" applyFont="1" applyBorder="1" applyAlignment="1" applyProtection="1">
      <alignment vertical="center"/>
    </xf>
    <xf numFmtId="0" fontId="13" fillId="0" borderId="14" xfId="4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4" xfId="4" applyFont="1" applyBorder="1" applyAlignment="1" applyProtection="1">
      <alignment vertical="center"/>
    </xf>
    <xf numFmtId="0" fontId="3" fillId="0" borderId="25" xfId="4" applyFont="1" applyBorder="1" applyAlignment="1" applyProtection="1">
      <alignment vertical="center"/>
    </xf>
    <xf numFmtId="0" fontId="3" fillId="0" borderId="26" xfId="4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164" fontId="37" fillId="0" borderId="13" xfId="3" applyNumberFormat="1" applyFont="1" applyBorder="1" applyAlignment="1">
      <alignment horizontal="center" vertical="center"/>
    </xf>
    <xf numFmtId="0" fontId="37" fillId="0" borderId="14" xfId="3" applyFont="1" applyBorder="1" applyAlignment="1">
      <alignment horizontal="center" vertical="center"/>
    </xf>
    <xf numFmtId="0" fontId="37" fillId="0" borderId="33" xfId="3" applyFont="1" applyBorder="1" applyAlignment="1">
      <alignment horizontal="center" vertical="center"/>
    </xf>
    <xf numFmtId="165" fontId="37" fillId="0" borderId="33" xfId="3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7" fillId="0" borderId="22" xfId="3" applyFont="1" applyBorder="1" applyAlignment="1">
      <alignment horizontal="center" vertical="center"/>
    </xf>
    <xf numFmtId="0" fontId="37" fillId="0" borderId="53" xfId="3" applyFont="1" applyBorder="1" applyAlignment="1" applyProtection="1">
      <alignment horizontal="center" vertical="center"/>
      <protection locked="0"/>
    </xf>
    <xf numFmtId="165" fontId="3" fillId="0" borderId="61" xfId="3" applyNumberFormat="1" applyFont="1" applyBorder="1" applyAlignment="1" applyProtection="1">
      <alignment horizontal="right" vertical="center"/>
      <protection locked="0"/>
    </xf>
    <xf numFmtId="0" fontId="37" fillId="0" borderId="88" xfId="3" applyFont="1" applyBorder="1" applyAlignment="1" applyProtection="1">
      <alignment horizontal="center" vertical="center"/>
      <protection locked="0"/>
    </xf>
    <xf numFmtId="165" fontId="3" fillId="0" borderId="22" xfId="3" applyNumberFormat="1" applyFont="1" applyBorder="1" applyAlignment="1" applyProtection="1">
      <alignment vertical="center"/>
      <protection locked="0"/>
    </xf>
    <xf numFmtId="0" fontId="37" fillId="0" borderId="89" xfId="3" applyFont="1" applyBorder="1" applyAlignment="1" applyProtection="1">
      <alignment horizontal="center" vertical="center"/>
      <protection locked="0"/>
    </xf>
    <xf numFmtId="165" fontId="3" fillId="0" borderId="82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/>
    </xf>
    <xf numFmtId="164" fontId="13" fillId="0" borderId="22" xfId="3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7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37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41" xfId="0" applyFont="1" applyBorder="1" applyAlignment="1" applyProtection="1">
      <alignment horizontal="center" vertical="top"/>
    </xf>
    <xf numFmtId="0" fontId="13" fillId="0" borderId="51" xfId="0" applyFont="1" applyBorder="1" applyAlignment="1" applyProtection="1">
      <alignment horizontal="center" vertical="top"/>
    </xf>
    <xf numFmtId="0" fontId="13" fillId="0" borderId="52" xfId="0" applyFont="1" applyBorder="1" applyAlignment="1" applyProtection="1">
      <alignment horizontal="center" vertical="top"/>
    </xf>
    <xf numFmtId="2" fontId="3" fillId="0" borderId="0" xfId="0" applyNumberFormat="1" applyFont="1" applyBorder="1" applyAlignment="1" applyProtection="1">
      <alignment horizontal="center"/>
    </xf>
    <xf numFmtId="0" fontId="13" fillId="0" borderId="82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0" fontId="13" fillId="0" borderId="40" xfId="0" applyFont="1" applyBorder="1" applyAlignment="1" applyProtection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3" xfId="3" applyFont="1" applyBorder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39" xfId="0" quotePrefix="1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42" fillId="5" borderId="82" xfId="0" applyFont="1" applyFill="1" applyBorder="1" applyAlignment="1" applyProtection="1">
      <alignment horizontal="center" vertical="center"/>
    </xf>
    <xf numFmtId="0" fontId="42" fillId="5" borderId="36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42" fillId="5" borderId="78" xfId="0" applyFont="1" applyFill="1" applyBorder="1" applyAlignment="1" applyProtection="1">
      <alignment horizontal="center" wrapText="1"/>
    </xf>
    <xf numFmtId="0" fontId="42" fillId="5" borderId="86" xfId="0" applyFont="1" applyFill="1" applyBorder="1" applyAlignment="1" applyProtection="1">
      <alignment horizontal="center" wrapText="1"/>
    </xf>
    <xf numFmtId="0" fontId="42" fillId="5" borderId="78" xfId="0" applyFont="1" applyFill="1" applyBorder="1" applyAlignment="1" applyProtection="1">
      <alignment horizontal="center" vertical="center"/>
    </xf>
    <xf numFmtId="0" fontId="42" fillId="5" borderId="86" xfId="0" applyFont="1" applyFill="1" applyBorder="1" applyAlignment="1" applyProtection="1">
      <alignment horizontal="center" vertical="center"/>
    </xf>
    <xf numFmtId="0" fontId="42" fillId="5" borderId="77" xfId="0" applyFont="1" applyFill="1" applyBorder="1" applyAlignment="1" applyProtection="1">
      <alignment horizontal="center" vertical="center" wrapText="1"/>
    </xf>
    <xf numFmtId="0" fontId="42" fillId="5" borderId="34" xfId="0" applyFont="1" applyFill="1" applyBorder="1" applyAlignment="1" applyProtection="1">
      <alignment horizontal="center" vertical="center" wrapText="1"/>
    </xf>
    <xf numFmtId="0" fontId="13" fillId="0" borderId="77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4" fillId="0" borderId="86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4" fillId="0" borderId="86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/>
    </xf>
    <xf numFmtId="0" fontId="13" fillId="0" borderId="87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vertical="center"/>
    </xf>
    <xf numFmtId="0" fontId="37" fillId="0" borderId="5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65" fontId="37" fillId="0" borderId="37" xfId="0" applyNumberFormat="1" applyFont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/>
    </xf>
    <xf numFmtId="165" fontId="37" fillId="0" borderId="4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165" fontId="3" fillId="0" borderId="61" xfId="0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2" xfId="1" xr:uid="{00000000-0005-0000-0000-000001000000}"/>
    <cellStyle name="ปกติ 2" xfId="2" xr:uid="{00000000-0005-0000-0000-000002000000}"/>
    <cellStyle name="ปกติ 3" xfId="3" xr:uid="{00000000-0005-0000-0000-000003000000}"/>
    <cellStyle name="ปกติ 3 2" xfId="4" xr:uid="{00000000-0005-0000-0000-000004000000}"/>
    <cellStyle name="ปกติ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146055</xdr:rowOff>
    </xdr:from>
    <xdr:to>
      <xdr:col>8</xdr:col>
      <xdr:colOff>257176</xdr:colOff>
      <xdr:row>3</xdr:row>
      <xdr:rowOff>269880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2464" y="1165230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1" name="รูปภาพ 6" descr="untitled.bmp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104776</xdr:colOff>
      <xdr:row>4</xdr:row>
      <xdr:rowOff>122241</xdr:rowOff>
    </xdr:from>
    <xdr:to>
      <xdr:col>8</xdr:col>
      <xdr:colOff>257176</xdr:colOff>
      <xdr:row>4</xdr:row>
      <xdr:rowOff>246066</xdr:rowOff>
    </xdr:to>
    <xdr:sp macro="" textlink="">
      <xdr:nvSpPr>
        <xdr:cNvPr id="9" name="สี่เหลี่ยมผืนผ้า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62464" y="1538291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3" name="รูปภาพ 6" descr="untitled.bmp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210675" y="30003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376238</xdr:rowOff>
    </xdr:from>
    <xdr:to>
      <xdr:col>10</xdr:col>
      <xdr:colOff>323851</xdr:colOff>
      <xdr:row>5</xdr:row>
      <xdr:rowOff>83322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>
          <a:endCxn id="5" idx="1"/>
        </xdr:cNvCxnSpPr>
      </xdr:nvCxnSpPr>
      <xdr:spPr>
        <a:xfrm flipV="1">
          <a:off x="8286750" y="1128713"/>
          <a:ext cx="2381251" cy="105965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2</xdr:row>
      <xdr:rowOff>114300</xdr:rowOff>
    </xdr:from>
    <xdr:to>
      <xdr:col>11</xdr:col>
      <xdr:colOff>571501</xdr:colOff>
      <xdr:row>3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0668001" y="866775"/>
          <a:ext cx="952500" cy="523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 u="sng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35 x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66</a:t>
          </a:r>
          <a:endParaRPr lang="th-TH" sz="1600" b="1" u="sng" baseline="0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10</xdr:col>
      <xdr:colOff>592932</xdr:colOff>
      <xdr:row>2</xdr:row>
      <xdr:rowOff>280991</xdr:rowOff>
    </xdr:from>
    <xdr:ext cx="387991" cy="3695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937082" y="919166"/>
          <a:ext cx="387991" cy="36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097" name="Rectangle 6">
          <a:extLs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098" name="Rectangle 7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099" name="Rectangle 8">
          <a:extLst>
            <a:ext uri="{FF2B5EF4-FFF2-40B4-BE49-F238E27FC236}">
              <a16:creationId xmlns:a16="http://schemas.microsoft.com/office/drawing/2014/main" id="{00000000-0008-0000-0600-000003100000}"/>
            </a:ext>
          </a:extLst>
        </xdr:cNvPr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0" name="Rectangle 9">
          <a:extLst>
            <a:ext uri="{FF2B5EF4-FFF2-40B4-BE49-F238E27FC236}">
              <a16:creationId xmlns:a16="http://schemas.microsoft.com/office/drawing/2014/main" id="{00000000-0008-0000-0600-000004100000}"/>
            </a:ext>
          </a:extLst>
        </xdr:cNvPr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01" name="Rectangle 1">
          <a:extLst>
            <a:ext uri="{FF2B5EF4-FFF2-40B4-BE49-F238E27FC236}">
              <a16:creationId xmlns:a16="http://schemas.microsoft.com/office/drawing/2014/main" id="{00000000-0008-0000-0600-000005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00000000-0008-0000-0600-000006100000}"/>
            </a:ext>
          </a:extLst>
        </xdr:cNvPr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103" name="Rectangle 6">
          <a:extLst>
            <a:ext uri="{FF2B5EF4-FFF2-40B4-BE49-F238E27FC236}">
              <a16:creationId xmlns:a16="http://schemas.microsoft.com/office/drawing/2014/main" id="{00000000-0008-0000-0600-000007100000}"/>
            </a:ext>
          </a:extLst>
        </xdr:cNvPr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104" name="Rectangle 7">
          <a:extLst>
            <a:ext uri="{FF2B5EF4-FFF2-40B4-BE49-F238E27FC236}">
              <a16:creationId xmlns:a16="http://schemas.microsoft.com/office/drawing/2014/main" id="{00000000-0008-0000-0600-000008100000}"/>
            </a:ext>
          </a:extLst>
        </xdr:cNvPr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105" name="Rectangle 8">
          <a:extLst>
            <a:ext uri="{FF2B5EF4-FFF2-40B4-BE49-F238E27FC236}">
              <a16:creationId xmlns:a16="http://schemas.microsoft.com/office/drawing/2014/main" id="{00000000-0008-0000-0600-000009100000}"/>
            </a:ext>
          </a:extLst>
        </xdr:cNvPr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6" name="Rectangle 9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171450</xdr:rowOff>
    </xdr:to>
    <xdr:sp macro="" textlink="">
      <xdr:nvSpPr>
        <xdr:cNvPr id="4107" name="Rectangle 1">
          <a:extLst>
            <a:ext uri="{FF2B5EF4-FFF2-40B4-BE49-F238E27FC236}">
              <a16:creationId xmlns:a16="http://schemas.microsoft.com/office/drawing/2014/main" id="{00000000-0008-0000-0600-00000B100000}"/>
            </a:ext>
          </a:extLst>
        </xdr:cNvPr>
        <xdr:cNvSpPr>
          <a:spLocks noChangeArrowheads="1"/>
        </xdr:cNvSpPr>
      </xdr:nvSpPr>
      <xdr:spPr bwMode="auto">
        <a:xfrm>
          <a:off x="4276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171450</xdr:rowOff>
    </xdr:to>
    <xdr:sp macro="" textlink="">
      <xdr:nvSpPr>
        <xdr:cNvPr id="4108" name="Rectangle 2">
          <a:extLst>
            <a:ext uri="{FF2B5EF4-FFF2-40B4-BE49-F238E27FC236}">
              <a16:creationId xmlns:a16="http://schemas.microsoft.com/office/drawing/2014/main" id="{00000000-0008-0000-0600-00000C100000}"/>
            </a:ext>
          </a:extLst>
        </xdr:cNvPr>
        <xdr:cNvSpPr>
          <a:spLocks noChangeArrowheads="1"/>
        </xdr:cNvSpPr>
      </xdr:nvSpPr>
      <xdr:spPr bwMode="auto">
        <a:xfrm>
          <a:off x="6562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171450</xdr:rowOff>
    </xdr:to>
    <xdr:sp macro="" textlink="">
      <xdr:nvSpPr>
        <xdr:cNvPr id="4109" name="Rectangle 3">
          <a:extLst>
            <a:ext uri="{FF2B5EF4-FFF2-40B4-BE49-F238E27FC236}">
              <a16:creationId xmlns:a16="http://schemas.microsoft.com/office/drawing/2014/main" id="{00000000-0008-0000-0600-00000D100000}"/>
            </a:ext>
          </a:extLst>
        </xdr:cNvPr>
        <xdr:cNvSpPr>
          <a:spLocks noChangeArrowheads="1"/>
        </xdr:cNvSpPr>
      </xdr:nvSpPr>
      <xdr:spPr bwMode="auto">
        <a:xfrm>
          <a:off x="8896350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171450</xdr:rowOff>
    </xdr:to>
    <xdr:sp macro="" textlink="">
      <xdr:nvSpPr>
        <xdr:cNvPr id="4110" name="Rectangle 4">
          <a:extLst>
            <a:ext uri="{FF2B5EF4-FFF2-40B4-BE49-F238E27FC236}">
              <a16:creationId xmlns:a16="http://schemas.microsoft.com/office/drawing/2014/main" id="{00000000-0008-0000-0600-00000E100000}"/>
            </a:ext>
          </a:extLst>
        </xdr:cNvPr>
        <xdr:cNvSpPr>
          <a:spLocks noChangeArrowheads="1"/>
        </xdr:cNvSpPr>
      </xdr:nvSpPr>
      <xdr:spPr bwMode="auto">
        <a:xfrm>
          <a:off x="1111567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11" name="Rectangle 1">
          <a:extLst>
            <a:ext uri="{FF2B5EF4-FFF2-40B4-BE49-F238E27FC236}">
              <a16:creationId xmlns:a16="http://schemas.microsoft.com/office/drawing/2014/main" id="{00000000-0008-0000-0600-00000F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171450</xdr:rowOff>
    </xdr:to>
    <xdr:sp macro="" textlink="">
      <xdr:nvSpPr>
        <xdr:cNvPr id="4112" name="Rectangle 2">
          <a:extLst>
            <a:ext uri="{FF2B5EF4-FFF2-40B4-BE49-F238E27FC236}">
              <a16:creationId xmlns:a16="http://schemas.microsoft.com/office/drawing/2014/main" id="{00000000-0008-0000-0600-000010100000}"/>
            </a:ext>
          </a:extLst>
        </xdr:cNvPr>
        <xdr:cNvSpPr>
          <a:spLocks noChangeArrowheads="1"/>
        </xdr:cNvSpPr>
      </xdr:nvSpPr>
      <xdr:spPr bwMode="auto">
        <a:xfrm>
          <a:off x="6543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171450</xdr:rowOff>
    </xdr:to>
    <xdr:sp macro="" textlink="">
      <xdr:nvSpPr>
        <xdr:cNvPr id="4113" name="Rectangle 3">
          <a:extLst>
            <a:ext uri="{FF2B5EF4-FFF2-40B4-BE49-F238E27FC236}">
              <a16:creationId xmlns:a16="http://schemas.microsoft.com/office/drawing/2014/main" id="{00000000-0008-0000-0600-000011100000}"/>
            </a:ext>
          </a:extLst>
        </xdr:cNvPr>
        <xdr:cNvSpPr>
          <a:spLocks noChangeArrowheads="1"/>
        </xdr:cNvSpPr>
      </xdr:nvSpPr>
      <xdr:spPr bwMode="auto">
        <a:xfrm>
          <a:off x="89058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171450</xdr:rowOff>
    </xdr:to>
    <xdr:sp macro="" textlink="">
      <xdr:nvSpPr>
        <xdr:cNvPr id="4114" name="Rectangle 6">
          <a:extLst>
            <a:ext uri="{FF2B5EF4-FFF2-40B4-BE49-F238E27FC236}">
              <a16:creationId xmlns:a16="http://schemas.microsoft.com/office/drawing/2014/main" id="{00000000-0008-0000-0600-000012100000}"/>
            </a:ext>
          </a:extLst>
        </xdr:cNvPr>
        <xdr:cNvSpPr>
          <a:spLocks noChangeArrowheads="1"/>
        </xdr:cNvSpPr>
      </xdr:nvSpPr>
      <xdr:spPr bwMode="auto">
        <a:xfrm>
          <a:off x="426720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171450</xdr:rowOff>
    </xdr:to>
    <xdr:sp macro="" textlink="">
      <xdr:nvSpPr>
        <xdr:cNvPr id="4115" name="Rectangle 7">
          <a:extLst>
            <a:ext uri="{FF2B5EF4-FFF2-40B4-BE49-F238E27FC236}">
              <a16:creationId xmlns:a16="http://schemas.microsoft.com/office/drawing/2014/main" id="{00000000-0008-0000-0600-000013100000}"/>
            </a:ext>
          </a:extLst>
        </xdr:cNvPr>
        <xdr:cNvSpPr>
          <a:spLocks noChangeArrowheads="1"/>
        </xdr:cNvSpPr>
      </xdr:nvSpPr>
      <xdr:spPr bwMode="auto">
        <a:xfrm>
          <a:off x="6534150" y="155638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16" name="Rectangle 8">
          <a:extLst>
            <a:ext uri="{FF2B5EF4-FFF2-40B4-BE49-F238E27FC236}">
              <a16:creationId xmlns:a16="http://schemas.microsoft.com/office/drawing/2014/main" id="{00000000-0008-0000-0600-000014100000}"/>
            </a:ext>
          </a:extLst>
        </xdr:cNvPr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17" name="Rectangle 6">
          <a:extLst>
            <a:ext uri="{FF2B5EF4-FFF2-40B4-BE49-F238E27FC236}">
              <a16:creationId xmlns:a16="http://schemas.microsoft.com/office/drawing/2014/main" id="{00000000-0008-0000-0600-000015100000}"/>
            </a:ext>
          </a:extLst>
        </xdr:cNvPr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171450</xdr:rowOff>
    </xdr:to>
    <xdr:sp macro="" textlink="">
      <xdr:nvSpPr>
        <xdr:cNvPr id="4118" name="Rectangle 7">
          <a:extLst>
            <a:ext uri="{FF2B5EF4-FFF2-40B4-BE49-F238E27FC236}">
              <a16:creationId xmlns:a16="http://schemas.microsoft.com/office/drawing/2014/main" id="{00000000-0008-0000-0600-000016100000}"/>
            </a:ext>
          </a:extLst>
        </xdr:cNvPr>
        <xdr:cNvSpPr>
          <a:spLocks noChangeArrowheads="1"/>
        </xdr:cNvSpPr>
      </xdr:nvSpPr>
      <xdr:spPr bwMode="auto">
        <a:xfrm>
          <a:off x="6543675" y="1992630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171450</xdr:rowOff>
    </xdr:to>
    <xdr:sp macro="" textlink="">
      <xdr:nvSpPr>
        <xdr:cNvPr id="4119" name="Rectangle 8">
          <a:extLst>
            <a:ext uri="{FF2B5EF4-FFF2-40B4-BE49-F238E27FC236}">
              <a16:creationId xmlns:a16="http://schemas.microsoft.com/office/drawing/2014/main" id="{00000000-0008-0000-0600-000017100000}"/>
            </a:ext>
          </a:extLst>
        </xdr:cNvPr>
        <xdr:cNvSpPr>
          <a:spLocks noChangeArrowheads="1"/>
        </xdr:cNvSpPr>
      </xdr:nvSpPr>
      <xdr:spPr bwMode="auto">
        <a:xfrm>
          <a:off x="88868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171450</xdr:rowOff>
    </xdr:to>
    <xdr:sp macro="" textlink="">
      <xdr:nvSpPr>
        <xdr:cNvPr id="4120" name="Rectangle 9">
          <a:extLst>
            <a:ext uri="{FF2B5EF4-FFF2-40B4-BE49-F238E27FC236}">
              <a16:creationId xmlns:a16="http://schemas.microsoft.com/office/drawing/2014/main" id="{00000000-0008-0000-0600-000018100000}"/>
            </a:ext>
          </a:extLst>
        </xdr:cNvPr>
        <xdr:cNvSpPr>
          <a:spLocks noChangeArrowheads="1"/>
        </xdr:cNvSpPr>
      </xdr:nvSpPr>
      <xdr:spPr bwMode="auto">
        <a:xfrm>
          <a:off x="1110615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171450</xdr:rowOff>
    </xdr:to>
    <xdr:sp macro="" textlink="">
      <xdr:nvSpPr>
        <xdr:cNvPr id="4121" name="Rectangle 1">
          <a:extLst>
            <a:ext uri="{FF2B5EF4-FFF2-40B4-BE49-F238E27FC236}">
              <a16:creationId xmlns:a16="http://schemas.microsoft.com/office/drawing/2014/main" id="{00000000-0008-0000-0600-000019100000}"/>
            </a:ext>
          </a:extLst>
        </xdr:cNvPr>
        <xdr:cNvSpPr>
          <a:spLocks noChangeArrowheads="1"/>
        </xdr:cNvSpPr>
      </xdr:nvSpPr>
      <xdr:spPr bwMode="auto">
        <a:xfrm>
          <a:off x="428625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171450</xdr:rowOff>
    </xdr:to>
    <xdr:sp macro="" textlink="">
      <xdr:nvSpPr>
        <xdr:cNvPr id="4122" name="Rectangle 2">
          <a:extLst>
            <a:ext uri="{FF2B5EF4-FFF2-40B4-BE49-F238E27FC236}">
              <a16:creationId xmlns:a16="http://schemas.microsoft.com/office/drawing/2014/main" id="{00000000-0008-0000-0600-00001A100000}"/>
            </a:ext>
          </a:extLst>
        </xdr:cNvPr>
        <xdr:cNvSpPr>
          <a:spLocks noChangeArrowheads="1"/>
        </xdr:cNvSpPr>
      </xdr:nvSpPr>
      <xdr:spPr bwMode="auto">
        <a:xfrm>
          <a:off x="655320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171450</xdr:rowOff>
    </xdr:to>
    <xdr:sp macro="" textlink="">
      <xdr:nvSpPr>
        <xdr:cNvPr id="4123" name="Rectangle 4">
          <a:extLst>
            <a:ext uri="{FF2B5EF4-FFF2-40B4-BE49-F238E27FC236}">
              <a16:creationId xmlns:a16="http://schemas.microsoft.com/office/drawing/2014/main" id="{00000000-0008-0000-0600-00001B100000}"/>
            </a:ext>
          </a:extLst>
        </xdr:cNvPr>
        <xdr:cNvSpPr>
          <a:spLocks noChangeArrowheads="1"/>
        </xdr:cNvSpPr>
      </xdr:nvSpPr>
      <xdr:spPr bwMode="auto">
        <a:xfrm>
          <a:off x="1111567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24" name="Rectangle 6">
          <a:extLst>
            <a:ext uri="{FF2B5EF4-FFF2-40B4-BE49-F238E27FC236}">
              <a16:creationId xmlns:a16="http://schemas.microsoft.com/office/drawing/2014/main" id="{00000000-0008-0000-0600-00001C100000}"/>
            </a:ext>
          </a:extLst>
        </xdr:cNvPr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171450</xdr:rowOff>
    </xdr:to>
    <xdr:sp macro="" textlink="">
      <xdr:nvSpPr>
        <xdr:cNvPr id="4125" name="Rectangle 6">
          <a:extLst>
            <a:ext uri="{FF2B5EF4-FFF2-40B4-BE49-F238E27FC236}">
              <a16:creationId xmlns:a16="http://schemas.microsoft.com/office/drawing/2014/main" id="{00000000-0008-0000-0600-00001D100000}"/>
            </a:ext>
          </a:extLst>
        </xdr:cNvPr>
        <xdr:cNvSpPr>
          <a:spLocks noChangeArrowheads="1"/>
        </xdr:cNvSpPr>
      </xdr:nvSpPr>
      <xdr:spPr bwMode="auto">
        <a:xfrm>
          <a:off x="19145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26" name="Rectangle 1">
          <a:extLst>
            <a:ext uri="{FF2B5EF4-FFF2-40B4-BE49-F238E27FC236}">
              <a16:creationId xmlns:a16="http://schemas.microsoft.com/office/drawing/2014/main" id="{00000000-0008-0000-0600-00001E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171450</xdr:rowOff>
    </xdr:to>
    <xdr:sp macro="" textlink="">
      <xdr:nvSpPr>
        <xdr:cNvPr id="4127" name="Rectangle 4">
          <a:extLst>
            <a:ext uri="{FF2B5EF4-FFF2-40B4-BE49-F238E27FC236}">
              <a16:creationId xmlns:a16="http://schemas.microsoft.com/office/drawing/2014/main" id="{00000000-0008-0000-0600-00001F100000}"/>
            </a:ext>
          </a:extLst>
        </xdr:cNvPr>
        <xdr:cNvSpPr>
          <a:spLocks noChangeArrowheads="1"/>
        </xdr:cNvSpPr>
      </xdr:nvSpPr>
      <xdr:spPr bwMode="auto">
        <a:xfrm>
          <a:off x="11115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171450</xdr:rowOff>
    </xdr:to>
    <xdr:sp macro="" textlink="">
      <xdr:nvSpPr>
        <xdr:cNvPr id="4128" name="Rectangle 6">
          <a:extLst>
            <a:ext uri="{FF2B5EF4-FFF2-40B4-BE49-F238E27FC236}">
              <a16:creationId xmlns:a16="http://schemas.microsoft.com/office/drawing/2014/main" id="{00000000-0008-0000-0600-000020100000}"/>
            </a:ext>
          </a:extLst>
        </xdr:cNvPr>
        <xdr:cNvSpPr>
          <a:spLocks noChangeArrowheads="1"/>
        </xdr:cNvSpPr>
      </xdr:nvSpPr>
      <xdr:spPr bwMode="auto">
        <a:xfrm>
          <a:off x="19145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29" name="Rectangle 3">
          <a:extLst>
            <a:ext uri="{FF2B5EF4-FFF2-40B4-BE49-F238E27FC236}">
              <a16:creationId xmlns:a16="http://schemas.microsoft.com/office/drawing/2014/main" id="{00000000-0008-0000-0600-000021100000}"/>
            </a:ext>
          </a:extLst>
        </xdr:cNvPr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171450</xdr:rowOff>
    </xdr:to>
    <xdr:sp macro="" textlink="">
      <xdr:nvSpPr>
        <xdr:cNvPr id="4130" name="Rectangle 4">
          <a:extLst>
            <a:ext uri="{FF2B5EF4-FFF2-40B4-BE49-F238E27FC236}">
              <a16:creationId xmlns:a16="http://schemas.microsoft.com/office/drawing/2014/main" id="{00000000-0008-0000-0600-000022100000}"/>
            </a:ext>
          </a:extLst>
        </xdr:cNvPr>
        <xdr:cNvSpPr>
          <a:spLocks noChangeArrowheads="1"/>
        </xdr:cNvSpPr>
      </xdr:nvSpPr>
      <xdr:spPr bwMode="auto">
        <a:xfrm>
          <a:off x="1106805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171450</xdr:rowOff>
    </xdr:to>
    <xdr:sp macro="" textlink="">
      <xdr:nvSpPr>
        <xdr:cNvPr id="4131" name="Rectangle 6">
          <a:extLst>
            <a:ext uri="{FF2B5EF4-FFF2-40B4-BE49-F238E27FC236}">
              <a16:creationId xmlns:a16="http://schemas.microsoft.com/office/drawing/2014/main" id="{00000000-0008-0000-0600-000023100000}"/>
            </a:ext>
          </a:extLst>
        </xdr:cNvPr>
        <xdr:cNvSpPr>
          <a:spLocks noChangeArrowheads="1"/>
        </xdr:cNvSpPr>
      </xdr:nvSpPr>
      <xdr:spPr bwMode="auto">
        <a:xfrm>
          <a:off x="191452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32" name="Rectangle 6">
          <a:extLst>
            <a:ext uri="{FF2B5EF4-FFF2-40B4-BE49-F238E27FC236}">
              <a16:creationId xmlns:a16="http://schemas.microsoft.com/office/drawing/2014/main" id="{00000000-0008-0000-0600-000024100000}"/>
            </a:ext>
          </a:extLst>
        </xdr:cNvPr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171450</xdr:rowOff>
    </xdr:to>
    <xdr:sp macro="" textlink="">
      <xdr:nvSpPr>
        <xdr:cNvPr id="4133" name="Rectangle 6">
          <a:extLst>
            <a:ext uri="{FF2B5EF4-FFF2-40B4-BE49-F238E27FC236}">
              <a16:creationId xmlns:a16="http://schemas.microsoft.com/office/drawing/2014/main" id="{00000000-0008-0000-0600-000025100000}"/>
            </a:ext>
          </a:extLst>
        </xdr:cNvPr>
        <xdr:cNvSpPr>
          <a:spLocks noChangeArrowheads="1"/>
        </xdr:cNvSpPr>
      </xdr:nvSpPr>
      <xdr:spPr bwMode="auto">
        <a:xfrm>
          <a:off x="19145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171450</xdr:rowOff>
    </xdr:to>
    <xdr:sp macro="" textlink="">
      <xdr:nvSpPr>
        <xdr:cNvPr id="4134" name="Rectangle 8">
          <a:extLst>
            <a:ext uri="{FF2B5EF4-FFF2-40B4-BE49-F238E27FC236}">
              <a16:creationId xmlns:a16="http://schemas.microsoft.com/office/drawing/2014/main" id="{00000000-0008-0000-0600-000026100000}"/>
            </a:ext>
          </a:extLst>
        </xdr:cNvPr>
        <xdr:cNvSpPr>
          <a:spLocks noChangeArrowheads="1"/>
        </xdr:cNvSpPr>
      </xdr:nvSpPr>
      <xdr:spPr bwMode="auto">
        <a:xfrm>
          <a:off x="88868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171450</xdr:rowOff>
    </xdr:to>
    <xdr:sp macro="" textlink="">
      <xdr:nvSpPr>
        <xdr:cNvPr id="4135" name="Rectangle 6">
          <a:extLst>
            <a:ext uri="{FF2B5EF4-FFF2-40B4-BE49-F238E27FC236}">
              <a16:creationId xmlns:a16="http://schemas.microsoft.com/office/drawing/2014/main" id="{00000000-0008-0000-0600-000027100000}"/>
            </a:ext>
          </a:extLst>
        </xdr:cNvPr>
        <xdr:cNvSpPr>
          <a:spLocks noChangeArrowheads="1"/>
        </xdr:cNvSpPr>
      </xdr:nvSpPr>
      <xdr:spPr bwMode="auto">
        <a:xfrm>
          <a:off x="19145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57150</xdr:rowOff>
    </xdr:from>
    <xdr:to>
      <xdr:col>1</xdr:col>
      <xdr:colOff>400050</xdr:colOff>
      <xdr:row>2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3619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zoomScaleNormal="100" workbookViewId="0">
      <selection activeCell="E13" sqref="E13"/>
    </sheetView>
  </sheetViews>
  <sheetFormatPr defaultColWidth="9.140625" defaultRowHeight="24"/>
  <cols>
    <col min="1" max="1" width="5.85546875" style="1" customWidth="1"/>
    <col min="2" max="7" width="9.140625" style="1"/>
    <col min="8" max="8" width="4.5703125" style="1" customWidth="1"/>
    <col min="9" max="9" width="6.5703125" style="1" customWidth="1"/>
    <col min="10" max="12" width="9.140625" style="1"/>
    <col min="13" max="13" width="6.28515625" style="1" customWidth="1"/>
    <col min="14" max="14" width="6.85546875" style="1" customWidth="1"/>
    <col min="15" max="15" width="7.5703125" style="1" customWidth="1"/>
    <col min="16" max="16" width="10.42578125" style="1" customWidth="1"/>
    <col min="17" max="17" width="11.28515625" style="1" customWidth="1"/>
    <col min="18" max="18" width="10.42578125" style="1" customWidth="1"/>
    <col min="19" max="19" width="10.28515625" style="1" customWidth="1"/>
    <col min="20" max="20" width="6.140625" style="1" customWidth="1"/>
    <col min="21" max="16384" width="9.140625" style="1"/>
  </cols>
  <sheetData>
    <row r="1" spans="1:21" ht="24.75" thickBot="1">
      <c r="T1" s="313" t="s">
        <v>146</v>
      </c>
    </row>
    <row r="2" spans="1:21" ht="27.75" customHeight="1">
      <c r="A2" s="3"/>
      <c r="B2" s="4"/>
      <c r="C2" s="5"/>
      <c r="D2" s="5"/>
      <c r="E2" s="5"/>
      <c r="F2" s="5"/>
      <c r="G2" s="5"/>
      <c r="H2" s="6"/>
      <c r="I2" s="7" t="s">
        <v>16</v>
      </c>
      <c r="J2" s="5"/>
      <c r="K2" s="5"/>
      <c r="L2" s="5"/>
      <c r="M2" s="5"/>
      <c r="N2" s="6"/>
      <c r="O2" s="8" t="s">
        <v>36</v>
      </c>
      <c r="P2" s="7"/>
      <c r="Q2" s="5"/>
      <c r="R2" s="5"/>
      <c r="S2" s="5"/>
      <c r="T2" s="6"/>
    </row>
    <row r="3" spans="1:21" ht="27.75" customHeight="1">
      <c r="A3" s="9"/>
      <c r="B3" s="10"/>
      <c r="C3" s="11"/>
      <c r="D3" s="11"/>
      <c r="E3" s="11"/>
      <c r="F3" s="11"/>
      <c r="G3" s="11"/>
      <c r="H3" s="12"/>
      <c r="I3" s="11"/>
      <c r="J3" s="13" t="s">
        <v>17</v>
      </c>
      <c r="K3" s="13"/>
      <c r="L3" s="11"/>
      <c r="M3" s="11"/>
      <c r="N3" s="12"/>
      <c r="O3" s="11"/>
      <c r="P3" s="13" t="s">
        <v>37</v>
      </c>
      <c r="Q3" s="13"/>
      <c r="R3" s="11"/>
      <c r="S3" s="11"/>
      <c r="T3" s="12"/>
    </row>
    <row r="4" spans="1:21" ht="28.5" customHeight="1">
      <c r="A4" s="369" t="s">
        <v>6</v>
      </c>
      <c r="B4" s="368"/>
      <c r="C4" s="368"/>
      <c r="D4" s="368"/>
      <c r="E4" s="368"/>
      <c r="F4" s="368"/>
      <c r="G4" s="368"/>
      <c r="H4" s="370"/>
      <c r="I4" s="11"/>
      <c r="J4" s="13" t="s">
        <v>18</v>
      </c>
      <c r="K4" s="13"/>
      <c r="L4" s="11"/>
      <c r="M4" s="11"/>
      <c r="N4" s="12"/>
      <c r="O4" s="9"/>
      <c r="P4" s="13" t="s">
        <v>38</v>
      </c>
      <c r="Q4" s="13"/>
      <c r="R4" s="11"/>
      <c r="S4" s="11"/>
      <c r="T4" s="12"/>
    </row>
    <row r="5" spans="1:21" ht="33">
      <c r="A5" s="9"/>
      <c r="B5" s="14"/>
      <c r="C5" s="368" t="s">
        <v>105</v>
      </c>
      <c r="D5" s="368"/>
      <c r="E5" s="368"/>
      <c r="F5" s="368"/>
      <c r="G5" s="14"/>
      <c r="H5" s="15"/>
      <c r="I5" s="11"/>
      <c r="J5" s="13" t="s">
        <v>19</v>
      </c>
      <c r="K5" s="13"/>
      <c r="L5" s="11"/>
      <c r="M5" s="11"/>
      <c r="N5" s="12"/>
      <c r="O5" s="11"/>
      <c r="P5" s="13" t="s">
        <v>39</v>
      </c>
      <c r="Q5" s="13"/>
      <c r="R5" s="11"/>
      <c r="S5" s="11"/>
      <c r="T5" s="12"/>
    </row>
    <row r="6" spans="1:21" ht="33">
      <c r="A6" s="9"/>
      <c r="B6" s="10" t="s">
        <v>89</v>
      </c>
      <c r="C6" s="11"/>
      <c r="D6" s="11"/>
      <c r="E6" s="11"/>
      <c r="F6" s="11"/>
      <c r="G6" s="11"/>
      <c r="H6" s="12"/>
      <c r="I6" s="11"/>
      <c r="J6" s="16"/>
      <c r="K6" s="13"/>
      <c r="M6" s="11"/>
      <c r="N6" s="12"/>
      <c r="O6" s="11"/>
      <c r="P6" s="13" t="s">
        <v>40</v>
      </c>
      <c r="Q6" s="13"/>
      <c r="R6" s="11"/>
      <c r="S6" s="11"/>
      <c r="T6" s="12"/>
    </row>
    <row r="7" spans="1:21" ht="4.5" customHeight="1" thickBot="1">
      <c r="A7" s="17"/>
      <c r="B7" s="18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19"/>
      <c r="O7" s="18"/>
      <c r="P7" s="18"/>
      <c r="Q7" s="18"/>
      <c r="R7" s="18"/>
      <c r="S7" s="18"/>
      <c r="T7" s="19"/>
    </row>
    <row r="8" spans="1:21" ht="26.25">
      <c r="A8" s="9"/>
      <c r="B8" s="20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1">
      <c r="A9" s="9"/>
      <c r="B9" s="13" t="s">
        <v>144</v>
      </c>
      <c r="C9" s="11"/>
      <c r="D9" s="11"/>
      <c r="E9" s="11"/>
      <c r="F9" s="11"/>
      <c r="G9" s="11"/>
      <c r="H9" s="11"/>
      <c r="I9" s="13" t="s">
        <v>148</v>
      </c>
      <c r="J9" s="11"/>
      <c r="K9" s="11"/>
      <c r="L9" s="11"/>
      <c r="M9" s="11"/>
      <c r="N9" s="11"/>
      <c r="O9" s="13"/>
      <c r="P9" s="11"/>
      <c r="Q9" s="13" t="s">
        <v>145</v>
      </c>
      <c r="R9" s="11"/>
      <c r="S9" s="11"/>
      <c r="T9" s="12"/>
    </row>
    <row r="10" spans="1:21" ht="15.7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1">
      <c r="A11" s="9"/>
      <c r="B11" s="13" t="s">
        <v>147</v>
      </c>
      <c r="C11" s="11"/>
      <c r="D11" s="11"/>
      <c r="E11" s="11"/>
      <c r="F11" s="11"/>
      <c r="G11" s="11"/>
      <c r="H11" s="11"/>
      <c r="I11" s="13" t="s">
        <v>149</v>
      </c>
      <c r="M11" s="11"/>
      <c r="N11" s="11"/>
      <c r="Q11" s="13" t="s">
        <v>150</v>
      </c>
      <c r="S11" s="11"/>
      <c r="T11" s="12"/>
    </row>
    <row r="12" spans="1:21" ht="3.75" customHeight="1" thickBo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</row>
    <row r="13" spans="1:21" ht="26.25">
      <c r="A13" s="9"/>
      <c r="B13" s="20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>
      <c r="A14" s="9"/>
      <c r="B14" s="22" t="s">
        <v>312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1"/>
    </row>
    <row r="15" spans="1:21">
      <c r="A15" s="9"/>
      <c r="B15" s="22" t="s">
        <v>310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>
      <c r="A16" s="9"/>
      <c r="B16" s="22" t="s">
        <v>324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4.5" customHeight="1" thickBo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1:20" ht="26.25">
      <c r="A18" s="9"/>
      <c r="B18" s="21" t="s">
        <v>143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>
      <c r="A19" s="9"/>
      <c r="B19" s="303" t="s">
        <v>334</v>
      </c>
      <c r="C19" s="11" t="s">
        <v>325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>
      <c r="A20" s="9"/>
      <c r="B20" s="303"/>
      <c r="C20" s="11" t="s">
        <v>326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>
      <c r="A21" s="9"/>
      <c r="B21" s="303" t="s">
        <v>335</v>
      </c>
      <c r="C21" s="11" t="s">
        <v>340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</row>
    <row r="22" spans="1:20">
      <c r="A22" s="9"/>
      <c r="B22" s="303" t="s">
        <v>336</v>
      </c>
      <c r="C22" s="22" t="s">
        <v>327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2"/>
    </row>
    <row r="23" spans="1:20">
      <c r="A23" s="9"/>
      <c r="B23" s="303" t="s">
        <v>337</v>
      </c>
      <c r="C23" s="11" t="s">
        <v>328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>
      <c r="A24" s="9"/>
      <c r="B24" s="303" t="s">
        <v>329</v>
      </c>
      <c r="C24" s="11" t="s">
        <v>330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>
      <c r="A25" s="9"/>
      <c r="B25" s="303" t="s">
        <v>338</v>
      </c>
      <c r="C25" s="11" t="s">
        <v>346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>
      <c r="A26" s="9"/>
      <c r="B26" s="303" t="s">
        <v>339</v>
      </c>
      <c r="C26" s="11" t="s">
        <v>331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>
      <c r="A27" s="9"/>
      <c r="B27" s="303" t="s">
        <v>329</v>
      </c>
      <c r="C27" s="11" t="s">
        <v>332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>
      <c r="A28" s="9"/>
      <c r="B28" s="303" t="s">
        <v>329</v>
      </c>
      <c r="C28" s="11" t="s">
        <v>333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20.25" customHeight="1" thickBo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1" spans="1:20">
      <c r="T31" s="23" t="s">
        <v>308</v>
      </c>
    </row>
  </sheetData>
  <mergeCells count="2">
    <mergeCell ref="C5:F5"/>
    <mergeCell ref="A4:H4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2"/>
  <sheetViews>
    <sheetView showGridLines="0" workbookViewId="0">
      <selection activeCell="D19" sqref="D19"/>
    </sheetView>
  </sheetViews>
  <sheetFormatPr defaultColWidth="9.140625" defaultRowHeight="24"/>
  <cols>
    <col min="1" max="1" width="6.28515625" style="24" customWidth="1"/>
    <col min="2" max="2" width="50.140625" style="24" customWidth="1"/>
    <col min="3" max="3" width="16.5703125" style="24" customWidth="1"/>
    <col min="4" max="4" width="19.140625" style="24" customWidth="1"/>
    <col min="5" max="5" width="20.42578125" style="24" customWidth="1"/>
    <col min="6" max="6" width="3.42578125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.42578125" style="24" customWidth="1"/>
    <col min="13" max="14" width="6.2851562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1" t="s">
        <v>125</v>
      </c>
      <c r="M1" s="371"/>
      <c r="N1" s="371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1"/>
      <c r="M2" s="371"/>
      <c r="N2" s="371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2" t="s">
        <v>21</v>
      </c>
      <c r="B4" s="374" t="s">
        <v>128</v>
      </c>
      <c r="C4" s="372" t="s">
        <v>63</v>
      </c>
      <c r="D4" s="376"/>
      <c r="E4" s="377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</row>
    <row r="5" spans="1:15" ht="24.75" thickBot="1">
      <c r="A5" s="373"/>
      <c r="B5" s="375"/>
      <c r="C5" s="373"/>
      <c r="D5" s="378"/>
      <c r="E5" s="379"/>
      <c r="F5" s="29"/>
      <c r="G5" s="56" t="s">
        <v>74</v>
      </c>
      <c r="H5" s="57"/>
      <c r="I5" s="57"/>
      <c r="J5" s="57"/>
      <c r="K5" s="57"/>
      <c r="L5" s="58"/>
      <c r="M5" s="59"/>
      <c r="N5" s="5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</row>
    <row r="8" spans="1:15">
      <c r="A8" s="35"/>
      <c r="B8" s="49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</row>
    <row r="10" spans="1:15">
      <c r="A10" s="35"/>
      <c r="B10" s="35"/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</row>
    <row r="11" spans="1:15">
      <c r="A11" s="35"/>
      <c r="B11" s="49" t="s">
        <v>108</v>
      </c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</row>
    <row r="12" spans="1:15">
      <c r="A12" s="35"/>
      <c r="B12" s="49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</row>
    <row r="13" spans="1:15">
      <c r="A13" s="35"/>
      <c r="B13" s="49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</row>
    <row r="14" spans="1:15" ht="24.75" thickBot="1">
      <c r="A14" s="35"/>
      <c r="B14" s="35"/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 t="s">
        <v>109</v>
      </c>
      <c r="C16" s="38"/>
      <c r="D16" s="36"/>
      <c r="E16" s="37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35"/>
      <c r="C17" s="38"/>
      <c r="D17" s="36"/>
      <c r="E17" s="37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35"/>
      <c r="B18" s="50"/>
      <c r="C18" s="38"/>
      <c r="D18" s="36"/>
      <c r="E18" s="37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35"/>
      <c r="C19" s="38"/>
      <c r="D19" s="36"/>
      <c r="E19" s="37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35"/>
      <c r="B20" s="35" t="s">
        <v>110</v>
      </c>
      <c r="C20" s="38"/>
      <c r="D20" s="36"/>
      <c r="E20" s="37"/>
      <c r="F20" s="51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A21" s="35"/>
      <c r="B21" s="29"/>
      <c r="C21" s="38"/>
      <c r="D21" s="36"/>
      <c r="E21" s="37"/>
      <c r="F21" s="51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35"/>
      <c r="C22" s="38"/>
      <c r="D22" s="36"/>
      <c r="E22" s="37"/>
      <c r="G22" s="29"/>
      <c r="H22" s="29"/>
      <c r="I22" s="29"/>
      <c r="J22" s="29"/>
      <c r="K22" s="29"/>
      <c r="L22" s="29"/>
      <c r="M22" s="29"/>
      <c r="N22" s="29"/>
    </row>
    <row r="23" spans="1:15">
      <c r="A23" s="35"/>
      <c r="B23" s="35"/>
      <c r="C23" s="38"/>
      <c r="D23" s="36"/>
      <c r="E23" s="37"/>
    </row>
    <row r="24" spans="1:15">
      <c r="A24" s="35"/>
      <c r="B24" s="35" t="s">
        <v>117</v>
      </c>
      <c r="C24" s="38"/>
      <c r="D24" s="36"/>
      <c r="E24" s="37"/>
    </row>
    <row r="25" spans="1:15">
      <c r="A25" s="35"/>
      <c r="B25" s="35"/>
      <c r="C25" s="38"/>
      <c r="D25" s="36"/>
      <c r="E25" s="37"/>
    </row>
    <row r="26" spans="1:15">
      <c r="A26" s="35"/>
      <c r="B26" s="35"/>
      <c r="C26" s="38"/>
      <c r="D26" s="36"/>
      <c r="E26" s="37"/>
    </row>
    <row r="27" spans="1:15" ht="24.75" thickBot="1">
      <c r="A27" s="39"/>
      <c r="B27" s="39"/>
      <c r="C27" s="40"/>
      <c r="D27" s="41"/>
      <c r="E27" s="42"/>
    </row>
    <row r="28" spans="1:15">
      <c r="B28" s="43"/>
      <c r="C28" s="44"/>
      <c r="D28" s="45"/>
      <c r="E28" s="45"/>
    </row>
    <row r="30" spans="1:15">
      <c r="B30" s="24" t="s">
        <v>313</v>
      </c>
      <c r="C30" s="24" t="s">
        <v>15</v>
      </c>
      <c r="E30" s="24" t="s">
        <v>22</v>
      </c>
    </row>
    <row r="31" spans="1:15">
      <c r="B31" s="24" t="s">
        <v>351</v>
      </c>
    </row>
    <row r="32" spans="1:15">
      <c r="N32" s="46" t="s">
        <v>307</v>
      </c>
    </row>
  </sheetData>
  <mergeCells count="5">
    <mergeCell ref="L2:N2"/>
    <mergeCell ref="A4:A5"/>
    <mergeCell ref="B4:B5"/>
    <mergeCell ref="C4:E5"/>
    <mergeCell ref="L1:N1"/>
  </mergeCells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5"/>
  <sheetViews>
    <sheetView workbookViewId="0">
      <selection activeCell="C12" sqref="C12"/>
    </sheetView>
  </sheetViews>
  <sheetFormatPr defaultColWidth="9.140625" defaultRowHeight="24"/>
  <cols>
    <col min="1" max="1" width="6.28515625" style="24" customWidth="1"/>
    <col min="2" max="2" width="47" style="24" customWidth="1"/>
    <col min="3" max="3" width="18.7109375" style="24" customWidth="1"/>
    <col min="4" max="4" width="21.140625" style="24" customWidth="1"/>
    <col min="5" max="5" width="21" style="24" customWidth="1"/>
    <col min="6" max="6" width="2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" style="24" customWidth="1"/>
    <col min="13" max="14" width="6.8554687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1" t="s">
        <v>153</v>
      </c>
      <c r="M1" s="371"/>
      <c r="N1" s="371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1"/>
      <c r="M2" s="371"/>
      <c r="N2" s="371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2" t="s">
        <v>21</v>
      </c>
      <c r="B4" s="374" t="s">
        <v>128</v>
      </c>
      <c r="C4" s="372" t="s">
        <v>63</v>
      </c>
      <c r="D4" s="376"/>
      <c r="E4" s="377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  <c r="O4" s="30"/>
    </row>
    <row r="5" spans="1:15" ht="24.75" thickBot="1">
      <c r="A5" s="373"/>
      <c r="B5" s="375"/>
      <c r="C5" s="373"/>
      <c r="D5" s="378"/>
      <c r="E5" s="379"/>
      <c r="F5" s="29"/>
      <c r="G5" s="56" t="s">
        <v>74</v>
      </c>
      <c r="H5" s="57"/>
      <c r="I5" s="57"/>
      <c r="J5" s="57"/>
      <c r="K5" s="57"/>
      <c r="L5" s="58"/>
      <c r="M5" s="59"/>
      <c r="N5" s="59"/>
      <c r="O5" s="2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  <c r="O6" s="29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  <c r="O7" s="29"/>
    </row>
    <row r="8" spans="1:15">
      <c r="A8" s="35"/>
      <c r="B8" s="35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  <c r="O8" s="29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  <c r="O9" s="29"/>
    </row>
    <row r="10" spans="1:15">
      <c r="A10" s="35"/>
      <c r="B10" s="49" t="s">
        <v>108</v>
      </c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  <c r="O10" s="29"/>
    </row>
    <row r="11" spans="1:15">
      <c r="A11" s="35"/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  <c r="O11" s="29"/>
    </row>
    <row r="12" spans="1:15">
      <c r="A12" s="35"/>
      <c r="B12" s="35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  <c r="O12" s="29"/>
    </row>
    <row r="13" spans="1:15">
      <c r="A13" s="35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  <c r="O13" s="29"/>
    </row>
    <row r="14" spans="1:15" ht="24.75" thickBot="1">
      <c r="A14" s="35"/>
      <c r="B14" s="35" t="s">
        <v>109</v>
      </c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  <c r="O14" s="2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/>
      <c r="C16" s="38"/>
      <c r="D16" s="36"/>
      <c r="E16" s="37"/>
      <c r="F16" s="51"/>
      <c r="G16" s="29"/>
      <c r="H16" s="29"/>
      <c r="I16" s="29"/>
      <c r="J16" s="29"/>
      <c r="K16" s="29"/>
      <c r="L16" s="29"/>
      <c r="M16" s="29"/>
      <c r="N16" s="29"/>
      <c r="O16" s="29"/>
    </row>
    <row r="17" spans="1:14">
      <c r="A17" s="35"/>
      <c r="C17" s="38"/>
      <c r="D17" s="36"/>
      <c r="E17" s="37"/>
    </row>
    <row r="18" spans="1:14">
      <c r="A18" s="35"/>
      <c r="B18" s="35" t="s">
        <v>110</v>
      </c>
      <c r="C18" s="38"/>
      <c r="D18" s="36"/>
      <c r="E18" s="37"/>
    </row>
    <row r="19" spans="1:14">
      <c r="A19" s="35"/>
      <c r="B19" s="35"/>
      <c r="C19" s="38"/>
      <c r="D19" s="36"/>
      <c r="E19" s="37"/>
    </row>
    <row r="20" spans="1:14">
      <c r="A20" s="35"/>
      <c r="B20" s="35"/>
      <c r="C20" s="38"/>
      <c r="D20" s="36"/>
      <c r="E20" s="37"/>
    </row>
    <row r="21" spans="1:14">
      <c r="A21" s="35"/>
      <c r="B21" s="35"/>
      <c r="C21" s="38"/>
      <c r="D21" s="36"/>
      <c r="E21" s="37"/>
    </row>
    <row r="22" spans="1:14">
      <c r="A22" s="35"/>
      <c r="B22" s="35" t="s">
        <v>117</v>
      </c>
      <c r="C22" s="38"/>
      <c r="D22" s="36"/>
      <c r="E22" s="37"/>
    </row>
    <row r="23" spans="1:14">
      <c r="A23" s="35"/>
      <c r="B23" s="35"/>
      <c r="C23" s="38"/>
      <c r="D23" s="36"/>
      <c r="E23" s="37"/>
    </row>
    <row r="24" spans="1:14">
      <c r="A24" s="35"/>
      <c r="B24" s="35"/>
      <c r="C24" s="38"/>
      <c r="D24" s="36"/>
      <c r="E24" s="37"/>
    </row>
    <row r="25" spans="1:14" ht="24.75" thickBot="1">
      <c r="A25" s="39"/>
      <c r="B25" s="39"/>
      <c r="C25" s="40"/>
      <c r="D25" s="41"/>
      <c r="E25" s="42"/>
    </row>
    <row r="26" spans="1:14">
      <c r="B26" s="43"/>
      <c r="C26" s="44"/>
      <c r="D26" s="45"/>
      <c r="E26" s="45"/>
    </row>
    <row r="27" spans="1:14">
      <c r="B27" s="24" t="s">
        <v>313</v>
      </c>
      <c r="C27" s="24" t="s">
        <v>15</v>
      </c>
      <c r="E27" s="24" t="s">
        <v>22</v>
      </c>
    </row>
    <row r="28" spans="1:14">
      <c r="B28" s="24" t="s">
        <v>351</v>
      </c>
    </row>
    <row r="30" spans="1:14">
      <c r="B30" s="24" t="s">
        <v>313</v>
      </c>
      <c r="C30" s="24" t="s">
        <v>154</v>
      </c>
      <c r="E30" s="24" t="s">
        <v>22</v>
      </c>
    </row>
    <row r="31" spans="1:14">
      <c r="B31" s="24" t="s">
        <v>351</v>
      </c>
    </row>
    <row r="32" spans="1:14">
      <c r="N32" s="46" t="s">
        <v>306</v>
      </c>
    </row>
    <row r="35" spans="14:14">
      <c r="N35" s="46"/>
    </row>
  </sheetData>
  <mergeCells count="5">
    <mergeCell ref="A4:A5"/>
    <mergeCell ref="B4:B5"/>
    <mergeCell ref="C4:E5"/>
    <mergeCell ref="L2:N2"/>
    <mergeCell ref="L1:N1"/>
  </mergeCells>
  <phoneticPr fontId="0" type="noConversion"/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showGridLines="0" zoomScale="110" zoomScaleNormal="110" workbookViewId="0">
      <selection activeCell="J18" sqref="J18"/>
    </sheetView>
  </sheetViews>
  <sheetFormatPr defaultColWidth="9.140625" defaultRowHeight="24"/>
  <cols>
    <col min="1" max="1" width="9.42578125" style="70" customWidth="1"/>
    <col min="2" max="2" width="11.28515625" style="70" customWidth="1"/>
    <col min="3" max="3" width="6.42578125" style="70" customWidth="1"/>
    <col min="4" max="4" width="9.140625" style="70"/>
    <col min="5" max="5" width="11.5703125" style="70" customWidth="1"/>
    <col min="6" max="17" width="9.140625" style="70"/>
    <col min="18" max="18" width="17.140625" style="70" customWidth="1"/>
    <col min="19" max="16384" width="9.140625" style="70"/>
  </cols>
  <sheetData>
    <row r="1" spans="1:18" ht="24.75" thickBot="1">
      <c r="Q1" s="385" t="s">
        <v>118</v>
      </c>
      <c r="R1" s="385"/>
    </row>
    <row r="2" spans="1:18" ht="27.75">
      <c r="A2" s="381" t="s">
        <v>61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3"/>
    </row>
    <row r="3" spans="1:18">
      <c r="A3" s="71" t="s">
        <v>156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>
      <c r="A4" s="74" t="s">
        <v>352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>
      <c r="A5" s="74" t="s">
        <v>157</v>
      </c>
      <c r="B5" s="7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>
      <c r="A6" s="76" t="s">
        <v>62</v>
      </c>
      <c r="B6" s="75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>
      <c r="A7" s="71" t="s">
        <v>140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>
      <c r="A8" s="77" t="s">
        <v>354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18">
      <c r="A9" s="74" t="s">
        <v>353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ht="6" customHeight="1">
      <c r="A10" s="74"/>
      <c r="B10" s="7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>
      <c r="A11" s="74" t="s">
        <v>355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>
      <c r="A12" s="74" t="s">
        <v>356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>
      <c r="A13" s="74" t="s">
        <v>86</v>
      </c>
      <c r="B13" s="7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>
      <c r="A14" s="74" t="s">
        <v>357</v>
      </c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>
      <c r="A15" s="74"/>
      <c r="B15" s="75" t="s">
        <v>68</v>
      </c>
      <c r="C15" s="72"/>
      <c r="D15" s="72" t="s">
        <v>80</v>
      </c>
      <c r="E15" s="72"/>
      <c r="F15" s="72"/>
      <c r="G15" s="72" t="s">
        <v>97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>
      <c r="A16" s="74"/>
      <c r="B16" s="81" t="s">
        <v>69</v>
      </c>
      <c r="C16" s="72"/>
      <c r="D16" s="72" t="s">
        <v>80</v>
      </c>
      <c r="E16" s="72"/>
      <c r="F16" s="72"/>
      <c r="G16" s="72" t="s">
        <v>79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>
      <c r="A17" s="74"/>
      <c r="B17" s="75" t="s">
        <v>70</v>
      </c>
      <c r="C17" s="72"/>
      <c r="D17" s="72" t="s">
        <v>81</v>
      </c>
      <c r="E17" s="72"/>
      <c r="F17" s="72"/>
      <c r="G17" s="72" t="s">
        <v>82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>
      <c r="A18" s="74"/>
      <c r="B18" s="75" t="s">
        <v>71</v>
      </c>
      <c r="C18" s="72"/>
      <c r="D18" s="72" t="s">
        <v>81</v>
      </c>
      <c r="E18" s="72"/>
      <c r="F18" s="72"/>
      <c r="G18" s="72" t="s">
        <v>83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>
      <c r="A19" s="74"/>
      <c r="B19" s="75" t="s">
        <v>72</v>
      </c>
      <c r="C19" s="72"/>
      <c r="D19" s="72" t="s">
        <v>81</v>
      </c>
      <c r="E19" s="72"/>
      <c r="F19" s="72"/>
      <c r="G19" s="72" t="s">
        <v>84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" customHeight="1">
      <c r="A20" s="74"/>
      <c r="B20" s="75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>
      <c r="A21" s="71" t="s">
        <v>158</v>
      </c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>
      <c r="A22" s="74" t="s">
        <v>139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ht="6" customHeight="1">
      <c r="A23" s="7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ht="23.25" customHeight="1">
      <c r="A24" s="71" t="s">
        <v>87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23.25" customHeight="1">
      <c r="A25" s="71"/>
      <c r="B25" s="81" t="s">
        <v>113</v>
      </c>
      <c r="C25" s="72"/>
      <c r="D25" s="384" t="s">
        <v>67</v>
      </c>
      <c r="E25" s="384"/>
      <c r="F25" s="72" t="s">
        <v>114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>
      <c r="A26" s="74"/>
      <c r="B26" s="75" t="s">
        <v>1</v>
      </c>
      <c r="C26" s="72"/>
      <c r="D26" s="384" t="s">
        <v>67</v>
      </c>
      <c r="E26" s="384"/>
      <c r="F26" s="72" t="s">
        <v>138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>
      <c r="A27" s="74"/>
      <c r="B27" s="75" t="s">
        <v>2</v>
      </c>
      <c r="C27" s="72"/>
      <c r="D27" s="384" t="s">
        <v>67</v>
      </c>
      <c r="E27" s="384"/>
      <c r="F27" s="72" t="s">
        <v>155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>
      <c r="A28" s="74"/>
      <c r="B28" s="75" t="s">
        <v>3</v>
      </c>
      <c r="C28" s="72"/>
      <c r="D28" s="384" t="s">
        <v>67</v>
      </c>
      <c r="E28" s="384"/>
      <c r="F28" s="72" t="s">
        <v>65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18">
      <c r="A29" s="74"/>
      <c r="B29" s="75" t="s">
        <v>4</v>
      </c>
      <c r="C29" s="72"/>
      <c r="D29" s="384" t="s">
        <v>67</v>
      </c>
      <c r="E29" s="384"/>
      <c r="F29" s="72" t="s">
        <v>66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>
      <c r="A30" s="74"/>
      <c r="B30" s="75" t="s">
        <v>5</v>
      </c>
      <c r="C30" s="72"/>
      <c r="D30" s="384" t="s">
        <v>67</v>
      </c>
      <c r="E30" s="384"/>
      <c r="F30" s="72" t="s">
        <v>115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21" customHeight="1" thickBo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3" spans="2:18">
      <c r="B33" s="85"/>
      <c r="C33" s="86"/>
      <c r="D33" s="380"/>
      <c r="E33" s="380"/>
      <c r="F33" s="86"/>
      <c r="G33" s="86"/>
      <c r="R33" s="87"/>
    </row>
    <row r="34" spans="2:18">
      <c r="B34" s="88"/>
      <c r="C34" s="86"/>
      <c r="D34" s="380"/>
      <c r="E34" s="380"/>
      <c r="F34" s="86"/>
      <c r="G34" s="86"/>
    </row>
    <row r="35" spans="2:18">
      <c r="B35" s="88"/>
      <c r="C35" s="86"/>
      <c r="D35" s="380"/>
      <c r="E35" s="380"/>
      <c r="F35" s="86"/>
      <c r="G35" s="86"/>
      <c r="R35" s="87" t="s">
        <v>305</v>
      </c>
    </row>
  </sheetData>
  <mergeCells count="11">
    <mergeCell ref="Q1:R1"/>
    <mergeCell ref="D28:E28"/>
    <mergeCell ref="D29:E29"/>
    <mergeCell ref="D30:E30"/>
    <mergeCell ref="D33:E33"/>
    <mergeCell ref="D35:E35"/>
    <mergeCell ref="D34:E34"/>
    <mergeCell ref="A2:R2"/>
    <mergeCell ref="D25:E25"/>
    <mergeCell ref="D26:E26"/>
    <mergeCell ref="D27:E2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C30"/>
  <sheetViews>
    <sheetView showGridLines="0" topLeftCell="A2" zoomScale="120" zoomScaleNormal="120" workbookViewId="0">
      <selection activeCell="C7" sqref="C7"/>
    </sheetView>
  </sheetViews>
  <sheetFormatPr defaultColWidth="9.140625" defaultRowHeight="24"/>
  <cols>
    <col min="1" max="1" width="56.5703125" style="92" customWidth="1"/>
    <col min="2" max="2" width="18" style="92" customWidth="1"/>
    <col min="3" max="3" width="80.7109375" style="92" customWidth="1"/>
    <col min="4" max="16384" width="9.140625" style="92"/>
  </cols>
  <sheetData>
    <row r="1" spans="1:3" s="89" customFormat="1" ht="30.75">
      <c r="A1" s="48" t="s">
        <v>159</v>
      </c>
      <c r="C1" s="90" t="s">
        <v>314</v>
      </c>
    </row>
    <row r="2" spans="1:3" s="89" customFormat="1" ht="26.25" customHeight="1">
      <c r="A2" s="144" t="s">
        <v>174</v>
      </c>
      <c r="C2" s="91"/>
    </row>
    <row r="3" spans="1:3" s="89" customFormat="1" ht="28.5" thickBot="1">
      <c r="A3" s="386"/>
      <c r="B3" s="386"/>
      <c r="C3" s="386"/>
    </row>
    <row r="4" spans="1:3" ht="70.5" customHeight="1" thickBot="1">
      <c r="A4" s="100" t="s">
        <v>130</v>
      </c>
      <c r="B4" s="305" t="s">
        <v>311</v>
      </c>
      <c r="C4" s="298" t="s">
        <v>131</v>
      </c>
    </row>
    <row r="5" spans="1:3" ht="21.75" customHeight="1" thickBot="1">
      <c r="A5" s="299" t="s">
        <v>315</v>
      </c>
      <c r="B5" s="306"/>
      <c r="C5" s="300"/>
    </row>
    <row r="6" spans="1:3">
      <c r="A6" s="289" t="s">
        <v>107</v>
      </c>
      <c r="B6" s="307"/>
      <c r="C6" s="288"/>
    </row>
    <row r="7" spans="1:3">
      <c r="A7" s="284" t="s">
        <v>108</v>
      </c>
      <c r="B7" s="308"/>
      <c r="C7" s="93"/>
    </row>
    <row r="8" spans="1:3">
      <c r="A8" s="284" t="s">
        <v>109</v>
      </c>
      <c r="B8" s="308"/>
      <c r="C8" s="93"/>
    </row>
    <row r="9" spans="1:3">
      <c r="A9" s="284" t="s">
        <v>110</v>
      </c>
      <c r="B9" s="308"/>
      <c r="C9" s="93"/>
    </row>
    <row r="10" spans="1:3" ht="24.75" thickBot="1">
      <c r="A10" s="285" t="s">
        <v>116</v>
      </c>
      <c r="B10" s="309"/>
      <c r="C10" s="94"/>
    </row>
    <row r="11" spans="1:3" ht="27.75" thickBot="1">
      <c r="A11" s="299" t="s">
        <v>316</v>
      </c>
      <c r="B11" s="310" t="s">
        <v>311</v>
      </c>
      <c r="C11" s="299"/>
    </row>
    <row r="12" spans="1:3">
      <c r="A12" s="289" t="s">
        <v>132</v>
      </c>
      <c r="B12" s="311"/>
      <c r="C12" s="288"/>
    </row>
    <row r="13" spans="1:3">
      <c r="A13" s="284" t="s">
        <v>133</v>
      </c>
      <c r="B13" s="312"/>
      <c r="C13" s="93"/>
    </row>
    <row r="14" spans="1:3">
      <c r="A14" s="284" t="s">
        <v>134</v>
      </c>
      <c r="B14" s="312"/>
      <c r="C14" s="93"/>
    </row>
    <row r="15" spans="1:3">
      <c r="A15" s="284" t="s">
        <v>135</v>
      </c>
      <c r="B15" s="312"/>
      <c r="C15" s="93"/>
    </row>
    <row r="16" spans="1:3">
      <c r="A16" s="284" t="s">
        <v>136</v>
      </c>
      <c r="B16" s="312"/>
      <c r="C16" s="93"/>
    </row>
    <row r="17" spans="1:3" ht="23.25" customHeight="1" thickBot="1">
      <c r="A17" s="286" t="s">
        <v>137</v>
      </c>
      <c r="B17" s="287"/>
      <c r="C17" s="95"/>
    </row>
    <row r="19" spans="1:3">
      <c r="A19" s="301" t="s">
        <v>319</v>
      </c>
    </row>
    <row r="20" spans="1:3">
      <c r="A20" s="92" t="s">
        <v>317</v>
      </c>
    </row>
    <row r="21" spans="1:3">
      <c r="A21" s="92" t="s">
        <v>318</v>
      </c>
    </row>
    <row r="22" spans="1:3">
      <c r="C22" s="96" t="s">
        <v>142</v>
      </c>
    </row>
    <row r="23" spans="1:3">
      <c r="C23" s="97" t="s">
        <v>341</v>
      </c>
    </row>
    <row r="24" spans="1:3">
      <c r="C24" s="97" t="s">
        <v>342</v>
      </c>
    </row>
    <row r="25" spans="1:3" ht="27.75">
      <c r="A25" s="101"/>
      <c r="C25" s="97"/>
    </row>
    <row r="26" spans="1:3">
      <c r="A26" s="92" t="s">
        <v>161</v>
      </c>
      <c r="C26" s="98" t="s">
        <v>345</v>
      </c>
    </row>
    <row r="30" spans="1:3">
      <c r="C30" s="98"/>
    </row>
  </sheetData>
  <mergeCells count="1">
    <mergeCell ref="A3:C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40"/>
  <sheetViews>
    <sheetView showGridLines="0" topLeftCell="F11" zoomScale="110" zoomScaleNormal="110" workbookViewId="0">
      <selection activeCell="F31" sqref="F31"/>
    </sheetView>
  </sheetViews>
  <sheetFormatPr defaultColWidth="9.140625" defaultRowHeight="24"/>
  <cols>
    <col min="1" max="1" width="6.28515625" style="70" customWidth="1"/>
    <col min="2" max="2" width="61.85546875" style="70" customWidth="1"/>
    <col min="3" max="4" width="15" style="70" customWidth="1"/>
    <col min="5" max="5" width="12.28515625" style="70" customWidth="1"/>
    <col min="6" max="6" width="13.85546875" style="70" customWidth="1"/>
    <col min="7" max="7" width="2.28515625" style="70" customWidth="1"/>
    <col min="8" max="8" width="7.42578125" style="70" customWidth="1"/>
    <col min="9" max="15" width="10.5703125" style="70" customWidth="1"/>
    <col min="16" max="16" width="9.85546875" style="70" customWidth="1"/>
    <col min="17" max="21" width="7.140625" style="70" customWidth="1"/>
    <col min="22" max="16384" width="9.140625" style="70"/>
  </cols>
  <sheetData>
    <row r="1" spans="1:21" ht="30.75">
      <c r="A1" s="48" t="s">
        <v>159</v>
      </c>
      <c r="K1" s="102" t="s">
        <v>153</v>
      </c>
      <c r="L1" s="102"/>
    </row>
    <row r="2" spans="1:21" ht="28.5" thickBot="1">
      <c r="A2" s="143" t="s">
        <v>171</v>
      </c>
      <c r="C2" s="81"/>
      <c r="D2" s="81"/>
      <c r="E2" s="81"/>
      <c r="F2" s="81"/>
      <c r="G2" s="75"/>
      <c r="M2" s="102"/>
      <c r="N2" s="102"/>
    </row>
    <row r="3" spans="1:21" ht="39.75" customHeight="1">
      <c r="A3" s="396" t="s">
        <v>21</v>
      </c>
      <c r="B3" s="398" t="s">
        <v>128</v>
      </c>
      <c r="C3" s="374" t="s">
        <v>127</v>
      </c>
      <c r="D3" s="374" t="s">
        <v>166</v>
      </c>
      <c r="E3" s="400" t="s">
        <v>162</v>
      </c>
      <c r="F3" s="391" t="s">
        <v>163</v>
      </c>
      <c r="G3" s="103"/>
      <c r="H3" s="25" t="s">
        <v>31</v>
      </c>
      <c r="I3" s="24"/>
      <c r="J3" s="24"/>
      <c r="K3" s="24"/>
      <c r="L3" s="24"/>
      <c r="M3" s="24"/>
      <c r="O3" s="104"/>
      <c r="P3" s="104"/>
      <c r="Q3" s="105"/>
      <c r="R3" s="105"/>
      <c r="S3" s="105"/>
      <c r="T3" s="105"/>
      <c r="U3" s="105"/>
    </row>
    <row r="4" spans="1:21" ht="42" customHeight="1" thickBot="1">
      <c r="A4" s="397"/>
      <c r="B4" s="373"/>
      <c r="C4" s="399"/>
      <c r="D4" s="399"/>
      <c r="E4" s="401"/>
      <c r="F4" s="392"/>
      <c r="G4" s="72"/>
      <c r="H4" s="302" t="s">
        <v>32</v>
      </c>
      <c r="I4" s="106" t="s">
        <v>169</v>
      </c>
      <c r="J4" s="24"/>
      <c r="K4" s="24"/>
      <c r="L4" s="24"/>
      <c r="M4" s="24"/>
      <c r="O4" s="107"/>
      <c r="P4" s="107"/>
      <c r="Q4" s="108"/>
      <c r="R4" s="108"/>
      <c r="S4" s="108"/>
      <c r="T4" s="108"/>
      <c r="U4" s="108"/>
    </row>
    <row r="5" spans="1:21">
      <c r="A5" s="109"/>
      <c r="B5" s="290" t="s">
        <v>107</v>
      </c>
      <c r="C5" s="354">
        <v>70</v>
      </c>
      <c r="D5" s="354">
        <f>C5*0.7</f>
        <v>49</v>
      </c>
      <c r="E5" s="355">
        <v>4</v>
      </c>
      <c r="F5" s="356">
        <f>(D5*K23)/100</f>
        <v>40.831699999999998</v>
      </c>
      <c r="G5" s="72"/>
      <c r="H5" s="110"/>
      <c r="I5" s="24" t="s">
        <v>167</v>
      </c>
      <c r="J5" s="24"/>
      <c r="K5" s="24"/>
      <c r="L5" s="24"/>
      <c r="M5" s="24"/>
      <c r="O5" s="107"/>
      <c r="P5" s="107"/>
      <c r="Q5" s="108"/>
      <c r="R5" s="108"/>
      <c r="S5" s="108"/>
      <c r="T5" s="108"/>
      <c r="U5" s="108"/>
    </row>
    <row r="6" spans="1:21">
      <c r="A6" s="111"/>
      <c r="B6" s="290"/>
      <c r="C6" s="294"/>
      <c r="D6" s="294"/>
      <c r="E6" s="293"/>
      <c r="F6" s="113"/>
      <c r="G6" s="72"/>
      <c r="H6" s="24"/>
      <c r="I6" s="24"/>
      <c r="J6" s="24"/>
      <c r="K6" s="24"/>
      <c r="L6" s="24"/>
      <c r="M6" s="24"/>
      <c r="O6" s="107"/>
      <c r="P6" s="107"/>
      <c r="Q6" s="108"/>
      <c r="R6" s="108"/>
      <c r="S6" s="108"/>
      <c r="T6" s="108"/>
      <c r="U6" s="108"/>
    </row>
    <row r="7" spans="1:21">
      <c r="A7" s="111"/>
      <c r="B7" s="291"/>
      <c r="C7" s="294"/>
      <c r="D7" s="294"/>
      <c r="E7" s="293"/>
      <c r="F7" s="113"/>
      <c r="G7" s="72"/>
      <c r="H7" s="114" t="s">
        <v>34</v>
      </c>
      <c r="I7" s="115" t="s">
        <v>170</v>
      </c>
      <c r="J7" s="116"/>
      <c r="K7" s="116"/>
      <c r="L7" s="117"/>
      <c r="M7" s="117"/>
      <c r="O7" s="107"/>
      <c r="P7" s="107"/>
      <c r="Q7" s="108"/>
      <c r="R7" s="108"/>
      <c r="S7" s="108"/>
      <c r="T7" s="108"/>
      <c r="U7" s="108"/>
    </row>
    <row r="8" spans="1:21">
      <c r="A8" s="111"/>
      <c r="B8" s="291"/>
      <c r="C8" s="294"/>
      <c r="D8" s="294"/>
      <c r="E8" s="293"/>
      <c r="F8" s="113"/>
      <c r="G8" s="72"/>
      <c r="H8" s="110"/>
      <c r="I8" s="29" t="s">
        <v>168</v>
      </c>
      <c r="J8" s="117"/>
      <c r="K8" s="117"/>
      <c r="L8" s="117"/>
      <c r="M8" s="117"/>
      <c r="O8" s="107"/>
      <c r="P8" s="107"/>
      <c r="Q8" s="108"/>
      <c r="R8" s="108"/>
      <c r="S8" s="108"/>
      <c r="T8" s="108"/>
      <c r="U8" s="108"/>
    </row>
    <row r="9" spans="1:21">
      <c r="A9" s="111"/>
      <c r="B9" s="291"/>
      <c r="C9" s="294"/>
      <c r="D9" s="294"/>
      <c r="E9" s="293"/>
      <c r="F9" s="113"/>
      <c r="G9" s="72"/>
      <c r="H9" s="110"/>
      <c r="I9" s="29"/>
      <c r="J9" s="117"/>
      <c r="K9" s="117"/>
      <c r="L9" s="117"/>
      <c r="M9" s="117"/>
      <c r="O9" s="107"/>
      <c r="P9" s="107"/>
      <c r="Q9" s="108"/>
      <c r="R9" s="108"/>
      <c r="S9" s="108"/>
      <c r="T9" s="108"/>
      <c r="U9" s="108"/>
    </row>
    <row r="10" spans="1:21">
      <c r="A10" s="111"/>
      <c r="B10" s="290"/>
      <c r="C10" s="294"/>
      <c r="D10" s="294"/>
      <c r="E10" s="293"/>
      <c r="F10" s="113"/>
      <c r="G10" s="72"/>
      <c r="H10" s="24"/>
      <c r="I10" s="118" t="s">
        <v>98</v>
      </c>
      <c r="J10" s="24"/>
      <c r="K10" s="26"/>
      <c r="L10" s="117"/>
      <c r="M10" s="117"/>
      <c r="N10" s="119"/>
      <c r="O10" s="107"/>
      <c r="P10" s="107"/>
      <c r="Q10" s="108"/>
      <c r="R10" s="108"/>
      <c r="S10" s="108"/>
      <c r="T10" s="108"/>
      <c r="U10" s="108"/>
    </row>
    <row r="11" spans="1:21" ht="27">
      <c r="A11" s="111"/>
      <c r="B11" s="290" t="s">
        <v>108</v>
      </c>
      <c r="C11" s="354">
        <v>10</v>
      </c>
      <c r="D11" s="354">
        <f>C11*0.7</f>
        <v>7</v>
      </c>
      <c r="E11" s="355">
        <v>4</v>
      </c>
      <c r="F11" s="357">
        <f>(D11*K23)/100</f>
        <v>5.8330999999999991</v>
      </c>
      <c r="G11" s="72"/>
      <c r="H11" s="110"/>
      <c r="I11" s="24"/>
      <c r="J11" s="393" t="s">
        <v>164</v>
      </c>
      <c r="K11" s="394"/>
      <c r="L11" s="395"/>
      <c r="M11" s="117"/>
      <c r="N11" s="108"/>
      <c r="O11" s="107"/>
      <c r="P11" s="107"/>
      <c r="Q11" s="108"/>
      <c r="R11" s="108"/>
      <c r="S11" s="108"/>
      <c r="T11" s="108"/>
      <c r="U11" s="108"/>
    </row>
    <row r="12" spans="1:21">
      <c r="A12" s="111"/>
      <c r="B12" s="290"/>
      <c r="C12" s="294"/>
      <c r="D12" s="294"/>
      <c r="E12" s="293"/>
      <c r="F12" s="113"/>
      <c r="G12" s="72"/>
      <c r="H12" s="110"/>
      <c r="I12" s="24"/>
      <c r="J12" s="387">
        <v>100</v>
      </c>
      <c r="K12" s="388"/>
      <c r="L12" s="389"/>
      <c r="M12" s="117"/>
      <c r="N12" s="108"/>
      <c r="O12" s="107"/>
      <c r="P12" s="107"/>
      <c r="Q12" s="108"/>
      <c r="R12" s="108"/>
      <c r="S12" s="108"/>
      <c r="T12" s="108"/>
      <c r="U12" s="108"/>
    </row>
    <row r="13" spans="1:21">
      <c r="A13" s="111"/>
      <c r="B13" s="290"/>
      <c r="C13" s="294"/>
      <c r="D13" s="294"/>
      <c r="E13" s="293"/>
      <c r="F13" s="113"/>
      <c r="G13" s="72"/>
      <c r="H13" s="120"/>
      <c r="I13" s="24" t="s">
        <v>320</v>
      </c>
      <c r="J13" s="24"/>
      <c r="K13" s="24"/>
      <c r="L13" s="121" t="s">
        <v>119</v>
      </c>
      <c r="M13" s="122" t="s">
        <v>8</v>
      </c>
      <c r="N13" s="108"/>
      <c r="O13" s="107"/>
      <c r="P13" s="107"/>
      <c r="Q13" s="108"/>
      <c r="R13" s="108"/>
      <c r="S13" s="108"/>
      <c r="T13" s="108"/>
      <c r="U13" s="108"/>
    </row>
    <row r="14" spans="1:21">
      <c r="A14" s="111"/>
      <c r="B14" s="290"/>
      <c r="C14" s="294"/>
      <c r="D14" s="294"/>
      <c r="E14" s="293"/>
      <c r="F14" s="113"/>
      <c r="G14" s="72"/>
      <c r="H14" s="24"/>
      <c r="I14" s="24" t="s">
        <v>120</v>
      </c>
      <c r="J14" s="24"/>
      <c r="K14" s="24"/>
      <c r="L14" s="121" t="s">
        <v>121</v>
      </c>
      <c r="M14" s="122" t="s">
        <v>8</v>
      </c>
      <c r="N14" s="108"/>
      <c r="O14" s="107"/>
      <c r="P14" s="107"/>
      <c r="Q14" s="108"/>
      <c r="R14" s="108"/>
      <c r="S14" s="108"/>
      <c r="T14" s="108"/>
      <c r="U14" s="108"/>
    </row>
    <row r="15" spans="1:21" ht="24.75" thickBot="1">
      <c r="A15" s="111"/>
      <c r="B15" s="292"/>
      <c r="C15" s="294"/>
      <c r="D15" s="294"/>
      <c r="E15" s="293"/>
      <c r="F15" s="113"/>
      <c r="G15" s="72"/>
      <c r="H15" s="24"/>
      <c r="I15" s="24" t="s">
        <v>122</v>
      </c>
      <c r="J15" s="24"/>
      <c r="K15" s="123" t="s">
        <v>123</v>
      </c>
      <c r="L15" s="24" t="s">
        <v>124</v>
      </c>
      <c r="M15" s="122" t="s">
        <v>8</v>
      </c>
      <c r="N15" s="108"/>
      <c r="O15" s="107"/>
      <c r="P15" s="107"/>
      <c r="Q15" s="108"/>
      <c r="R15" s="108"/>
      <c r="S15" s="108"/>
      <c r="T15" s="108"/>
      <c r="U15" s="108"/>
    </row>
    <row r="16" spans="1:21">
      <c r="A16" s="111"/>
      <c r="B16" s="290" t="s">
        <v>109</v>
      </c>
      <c r="C16" s="354">
        <v>10</v>
      </c>
      <c r="D16" s="354">
        <f>C16*0.7</f>
        <v>7</v>
      </c>
      <c r="E16" s="355">
        <v>4</v>
      </c>
      <c r="F16" s="357">
        <f>(D16*K23)/100</f>
        <v>5.8330999999999991</v>
      </c>
      <c r="G16" s="72"/>
      <c r="H16" s="24"/>
      <c r="I16" s="24"/>
      <c r="J16" s="24"/>
      <c r="K16" s="44">
        <v>100</v>
      </c>
      <c r="L16" s="24"/>
      <c r="M16" s="24"/>
      <c r="N16" s="108"/>
      <c r="O16" s="107"/>
      <c r="P16" s="107"/>
      <c r="Q16" s="108"/>
      <c r="R16" s="108"/>
      <c r="S16" s="108"/>
      <c r="T16" s="108"/>
      <c r="U16" s="108"/>
    </row>
    <row r="17" spans="1:21">
      <c r="A17" s="111"/>
      <c r="B17" s="292"/>
      <c r="C17" s="294"/>
      <c r="D17" s="294"/>
      <c r="E17" s="293"/>
      <c r="F17" s="113"/>
      <c r="G17" s="72"/>
      <c r="H17" s="24"/>
      <c r="I17" s="24" t="s">
        <v>165</v>
      </c>
      <c r="J17" s="24"/>
      <c r="K17" s="24"/>
      <c r="L17" s="24" t="s">
        <v>124</v>
      </c>
      <c r="M17" s="122" t="s">
        <v>8</v>
      </c>
      <c r="N17" s="108"/>
      <c r="O17" s="107"/>
      <c r="P17" s="107"/>
      <c r="Q17" s="108"/>
      <c r="R17" s="108"/>
      <c r="S17" s="108"/>
      <c r="T17" s="108"/>
      <c r="U17" s="108"/>
    </row>
    <row r="18" spans="1:21">
      <c r="A18" s="111"/>
      <c r="B18" s="290"/>
      <c r="C18" s="294"/>
      <c r="D18" s="294"/>
      <c r="E18" s="293"/>
      <c r="F18" s="113"/>
      <c r="G18" s="72"/>
      <c r="H18" s="24"/>
      <c r="I18" s="24"/>
      <c r="J18" s="24"/>
      <c r="K18" s="24"/>
      <c r="L18" s="24"/>
      <c r="M18" s="24"/>
      <c r="N18" s="108"/>
      <c r="O18" s="107"/>
      <c r="P18" s="107"/>
      <c r="Q18" s="108"/>
      <c r="R18" s="108"/>
      <c r="S18" s="108"/>
      <c r="T18" s="108"/>
      <c r="U18" s="108"/>
    </row>
    <row r="19" spans="1:21">
      <c r="A19" s="111"/>
      <c r="B19" s="290"/>
      <c r="C19" s="294"/>
      <c r="D19" s="294"/>
      <c r="E19" s="293"/>
      <c r="F19" s="113"/>
      <c r="G19" s="72"/>
      <c r="H19" s="24"/>
      <c r="I19" s="24"/>
      <c r="J19" s="24"/>
      <c r="K19" s="24"/>
      <c r="L19" s="24"/>
      <c r="M19" s="24"/>
      <c r="N19" s="108"/>
      <c r="O19" s="107"/>
      <c r="P19" s="124"/>
      <c r="Q19" s="125"/>
      <c r="R19" s="125"/>
      <c r="S19" s="125"/>
      <c r="T19" s="125"/>
      <c r="U19" s="125"/>
    </row>
    <row r="20" spans="1:21">
      <c r="A20" s="111"/>
      <c r="B20" s="290"/>
      <c r="C20" s="294"/>
      <c r="D20" s="294"/>
      <c r="E20" s="293"/>
      <c r="F20" s="113"/>
      <c r="G20" s="72"/>
      <c r="H20" s="114" t="s">
        <v>175</v>
      </c>
      <c r="I20" s="26" t="s">
        <v>176</v>
      </c>
      <c r="J20" s="24"/>
      <c r="K20" s="24"/>
      <c r="L20" s="24"/>
      <c r="M20" s="24"/>
      <c r="N20" s="125"/>
      <c r="O20" s="126"/>
      <c r="P20" s="127"/>
      <c r="Q20" s="125"/>
      <c r="R20" s="125"/>
      <c r="S20" s="125"/>
      <c r="T20" s="125"/>
      <c r="U20" s="108"/>
    </row>
    <row r="21" spans="1:21">
      <c r="A21" s="111"/>
      <c r="B21" s="291" t="s">
        <v>110</v>
      </c>
      <c r="C21" s="354">
        <v>5</v>
      </c>
      <c r="D21" s="354">
        <f>C21*0.7</f>
        <v>3.5</v>
      </c>
      <c r="E21" s="355">
        <v>3</v>
      </c>
      <c r="F21" s="357">
        <f>(D21*K24)/100</f>
        <v>2.3331</v>
      </c>
      <c r="G21" s="72"/>
      <c r="H21" s="24"/>
      <c r="I21" s="128" t="s">
        <v>23</v>
      </c>
      <c r="J21" s="129"/>
      <c r="K21" s="130" t="s">
        <v>57</v>
      </c>
      <c r="L21" s="24"/>
      <c r="M21" s="24"/>
      <c r="Q21" s="72"/>
    </row>
    <row r="22" spans="1:21">
      <c r="A22" s="111"/>
      <c r="C22" s="294"/>
      <c r="D22" s="294"/>
      <c r="E22" s="293"/>
      <c r="F22" s="113"/>
      <c r="G22" s="72"/>
      <c r="H22" s="24"/>
      <c r="I22" s="110">
        <v>5</v>
      </c>
      <c r="J22" s="132" t="s">
        <v>33</v>
      </c>
      <c r="K22" s="141">
        <v>100</v>
      </c>
      <c r="L22" s="141"/>
      <c r="M22" s="24"/>
      <c r="R22" s="75"/>
      <c r="S22" s="75"/>
      <c r="T22" s="72"/>
      <c r="U22" s="72"/>
    </row>
    <row r="23" spans="1:21">
      <c r="A23" s="111"/>
      <c r="B23" s="291"/>
      <c r="C23" s="294"/>
      <c r="D23" s="294"/>
      <c r="E23" s="293"/>
      <c r="F23" s="113"/>
      <c r="G23" s="72"/>
      <c r="H23" s="110"/>
      <c r="I23" s="110">
        <v>4</v>
      </c>
      <c r="J23" s="132" t="s">
        <v>33</v>
      </c>
      <c r="K23" s="141">
        <v>83.33</v>
      </c>
      <c r="L23" s="141"/>
      <c r="M23" s="131"/>
      <c r="R23" s="72"/>
      <c r="S23" s="72"/>
      <c r="T23" s="72"/>
      <c r="U23" s="72"/>
    </row>
    <row r="24" spans="1:21">
      <c r="A24" s="111"/>
      <c r="B24" s="24"/>
      <c r="C24" s="294"/>
      <c r="D24" s="294"/>
      <c r="E24" s="293"/>
      <c r="F24" s="113"/>
      <c r="G24" s="72"/>
      <c r="H24" s="24"/>
      <c r="I24" s="110">
        <v>3</v>
      </c>
      <c r="J24" s="132" t="s">
        <v>33</v>
      </c>
      <c r="K24" s="141">
        <v>66.66</v>
      </c>
      <c r="L24" s="141"/>
      <c r="M24" s="133"/>
      <c r="R24" s="72"/>
      <c r="S24" s="72"/>
      <c r="T24" s="72"/>
      <c r="U24" s="72"/>
    </row>
    <row r="25" spans="1:21">
      <c r="A25" s="111"/>
      <c r="B25" s="358"/>
      <c r="C25" s="294"/>
      <c r="D25" s="294"/>
      <c r="E25" s="293"/>
      <c r="F25" s="113"/>
      <c r="G25" s="72"/>
      <c r="H25" s="24"/>
      <c r="I25" s="110">
        <v>2</v>
      </c>
      <c r="J25" s="132" t="s">
        <v>33</v>
      </c>
      <c r="K25" s="141">
        <v>50</v>
      </c>
      <c r="L25" s="142"/>
      <c r="M25" s="133"/>
      <c r="R25" s="72"/>
      <c r="S25" s="72"/>
      <c r="T25" s="72"/>
      <c r="U25" s="72"/>
    </row>
    <row r="26" spans="1:21">
      <c r="A26" s="111"/>
      <c r="B26" s="291" t="s">
        <v>111</v>
      </c>
      <c r="C26" s="354">
        <v>5</v>
      </c>
      <c r="D26" s="354">
        <f>C26*0.7</f>
        <v>3.5</v>
      </c>
      <c r="E26" s="355">
        <v>4</v>
      </c>
      <c r="F26" s="357">
        <f>(D26*K23)/100</f>
        <v>2.9165499999999995</v>
      </c>
      <c r="G26" s="72"/>
      <c r="H26" s="24"/>
      <c r="I26" s="110">
        <v>1</v>
      </c>
      <c r="J26" s="132" t="s">
        <v>33</v>
      </c>
      <c r="K26" s="141">
        <v>33.33</v>
      </c>
      <c r="L26" s="142"/>
      <c r="M26" s="133"/>
      <c r="R26" s="72"/>
      <c r="S26" s="72"/>
      <c r="T26" s="72"/>
      <c r="U26" s="72"/>
    </row>
    <row r="27" spans="1:21">
      <c r="A27" s="111"/>
      <c r="B27" s="112"/>
      <c r="C27" s="294"/>
      <c r="D27" s="294"/>
      <c r="E27" s="293"/>
      <c r="F27" s="113"/>
      <c r="G27" s="72"/>
      <c r="H27" s="24"/>
      <c r="I27" s="110"/>
      <c r="J27" s="132"/>
      <c r="K27" s="390"/>
      <c r="L27" s="390"/>
      <c r="M27" s="133"/>
      <c r="R27" s="72"/>
      <c r="S27" s="72"/>
      <c r="T27" s="72"/>
      <c r="U27" s="72"/>
    </row>
    <row r="28" spans="1:21">
      <c r="A28" s="111"/>
      <c r="B28" s="112"/>
      <c r="C28" s="294"/>
      <c r="D28" s="294"/>
      <c r="E28" s="293"/>
      <c r="F28" s="113"/>
      <c r="G28" s="72"/>
      <c r="H28" s="24"/>
      <c r="R28" s="72"/>
      <c r="S28" s="72"/>
      <c r="T28" s="72"/>
      <c r="U28" s="72"/>
    </row>
    <row r="29" spans="1:21">
      <c r="A29" s="111"/>
      <c r="B29" s="112"/>
      <c r="C29" s="294"/>
      <c r="D29" s="294"/>
      <c r="E29" s="293"/>
      <c r="F29" s="113"/>
      <c r="G29" s="72"/>
      <c r="H29" s="24"/>
      <c r="I29" s="304" t="s">
        <v>321</v>
      </c>
      <c r="R29" s="72"/>
      <c r="S29" s="72"/>
      <c r="T29" s="72"/>
      <c r="U29" s="72"/>
    </row>
    <row r="30" spans="1:21" ht="24.75" thickBot="1">
      <c r="A30" s="134"/>
      <c r="B30" s="135"/>
      <c r="C30" s="295"/>
      <c r="D30" s="295"/>
      <c r="E30" s="83"/>
      <c r="F30" s="136"/>
      <c r="G30" s="72"/>
      <c r="I30" s="304" t="s">
        <v>344</v>
      </c>
      <c r="N30" s="72"/>
      <c r="O30" s="72"/>
      <c r="P30" s="72"/>
      <c r="Q30" s="72"/>
      <c r="R30" s="72"/>
      <c r="S30" s="72"/>
      <c r="T30" s="72"/>
      <c r="U30" s="72"/>
    </row>
    <row r="31" spans="1:21" ht="24.75" thickBot="1">
      <c r="B31" s="137" t="s">
        <v>24</v>
      </c>
      <c r="C31" s="367">
        <f>SUM(C5:C30)</f>
        <v>100</v>
      </c>
      <c r="D31" s="367">
        <f>SUM(D5:D30)</f>
        <v>70</v>
      </c>
      <c r="E31" s="138"/>
      <c r="F31" s="359">
        <f>SUM(F5:F30)</f>
        <v>57.747550000000004</v>
      </c>
      <c r="G31" s="72"/>
      <c r="I31" s="304" t="s">
        <v>343</v>
      </c>
      <c r="N31" s="72"/>
      <c r="O31" s="72"/>
      <c r="P31" s="72"/>
      <c r="Q31" s="72"/>
      <c r="R31" s="72"/>
      <c r="S31" s="72"/>
      <c r="T31" s="72"/>
      <c r="U31" s="72"/>
    </row>
    <row r="32" spans="1:21" ht="23.25" customHeight="1">
      <c r="G32" s="72"/>
      <c r="Q32" s="72"/>
    </row>
    <row r="33" spans="1:16">
      <c r="A33" s="102"/>
      <c r="B33" s="296"/>
      <c r="C33" s="75"/>
      <c r="D33" s="75"/>
      <c r="E33" s="75"/>
      <c r="F33" s="75"/>
      <c r="G33" s="75"/>
      <c r="M33" s="139" t="s">
        <v>304</v>
      </c>
      <c r="O33" s="72"/>
      <c r="P33" s="72"/>
    </row>
    <row r="34" spans="1:16">
      <c r="A34" s="102"/>
      <c r="B34" s="297"/>
      <c r="C34" s="72"/>
      <c r="D34" s="72"/>
      <c r="E34" s="72"/>
      <c r="F34" s="72"/>
      <c r="G34" s="72"/>
      <c r="N34" s="72"/>
      <c r="O34" s="72"/>
      <c r="P34" s="72"/>
    </row>
    <row r="35" spans="1:16">
      <c r="A35" s="72"/>
      <c r="B35" s="297"/>
      <c r="C35" s="72"/>
      <c r="D35" s="72"/>
      <c r="E35" s="72"/>
      <c r="F35" s="72"/>
      <c r="G35" s="72"/>
      <c r="N35" s="72"/>
      <c r="O35" s="72"/>
      <c r="P35" s="72"/>
    </row>
    <row r="36" spans="1:16">
      <c r="A36" s="72"/>
      <c r="C36" s="140"/>
      <c r="D36" s="140"/>
      <c r="E36" s="140"/>
      <c r="F36" s="72"/>
      <c r="G36" s="72"/>
      <c r="N36" s="72"/>
      <c r="O36" s="72"/>
      <c r="P36" s="72"/>
    </row>
    <row r="37" spans="1:16">
      <c r="A37" s="72"/>
      <c r="B37" s="72"/>
      <c r="C37" s="72"/>
      <c r="D37" s="72"/>
      <c r="E37" s="72"/>
      <c r="F37" s="72"/>
      <c r="G37" s="72"/>
    </row>
    <row r="38" spans="1:16">
      <c r="A38" s="72"/>
      <c r="B38" s="72"/>
      <c r="C38" s="72"/>
      <c r="D38" s="72"/>
      <c r="E38" s="72"/>
      <c r="F38" s="72"/>
    </row>
    <row r="39" spans="1:16">
      <c r="A39" s="72"/>
      <c r="B39" s="72"/>
      <c r="C39" s="72"/>
      <c r="D39" s="72"/>
      <c r="E39" s="72"/>
      <c r="F39" s="72"/>
    </row>
    <row r="40" spans="1:16">
      <c r="A40" s="72"/>
      <c r="B40" s="72"/>
      <c r="C40" s="72"/>
      <c r="D40" s="72"/>
      <c r="E40" s="72"/>
      <c r="F40" s="72"/>
    </row>
  </sheetData>
  <mergeCells count="9">
    <mergeCell ref="J12:L12"/>
    <mergeCell ref="K27:L27"/>
    <mergeCell ref="F3:F4"/>
    <mergeCell ref="J11:L11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133"/>
  <sheetViews>
    <sheetView showGridLines="0" zoomScale="120" zoomScaleNormal="120" workbookViewId="0">
      <selection activeCell="D13" sqref="D13"/>
    </sheetView>
  </sheetViews>
  <sheetFormatPr defaultColWidth="6.42578125" defaultRowHeight="17.25"/>
  <cols>
    <col min="1" max="1" width="6.42578125" style="145" customWidth="1"/>
    <col min="2" max="6" width="34.42578125" style="145" customWidth="1"/>
    <col min="7" max="255" width="9.140625" style="145" customWidth="1"/>
    <col min="256" max="16384" width="6.42578125" style="145"/>
  </cols>
  <sheetData>
    <row r="1" spans="1:6" ht="30.75">
      <c r="A1" s="48" t="s">
        <v>159</v>
      </c>
      <c r="F1" s="314" t="s">
        <v>153</v>
      </c>
    </row>
    <row r="2" spans="1:6" s="149" customFormat="1" ht="27.75">
      <c r="A2" s="99" t="s">
        <v>160</v>
      </c>
      <c r="B2" s="146"/>
      <c r="C2" s="147"/>
      <c r="D2" s="147"/>
      <c r="E2" s="147"/>
      <c r="F2" s="148"/>
    </row>
    <row r="3" spans="1:6" ht="5.25" customHeight="1">
      <c r="A3" s="150"/>
      <c r="B3" s="151"/>
      <c r="C3" s="152"/>
      <c r="D3" s="152"/>
      <c r="E3" s="152"/>
      <c r="F3" s="152"/>
    </row>
    <row r="4" spans="1:6" ht="21.75">
      <c r="A4" s="402" t="s">
        <v>0</v>
      </c>
      <c r="B4" s="403"/>
      <c r="C4" s="403"/>
      <c r="D4" s="403"/>
      <c r="E4" s="403"/>
      <c r="F4" s="404"/>
    </row>
    <row r="5" spans="1:6" ht="19.5">
      <c r="A5" s="153">
        <v>1</v>
      </c>
      <c r="B5" s="154" t="s">
        <v>99</v>
      </c>
      <c r="C5" s="155"/>
      <c r="D5" s="156"/>
      <c r="E5" s="156"/>
      <c r="F5" s="157"/>
    </row>
    <row r="6" spans="1:6" ht="19.5">
      <c r="A6" s="158"/>
      <c r="B6" s="159" t="s">
        <v>90</v>
      </c>
      <c r="C6" s="160"/>
      <c r="D6" s="161"/>
      <c r="E6" s="211"/>
      <c r="F6" s="194"/>
    </row>
    <row r="7" spans="1:6" ht="21.75">
      <c r="A7" s="162"/>
      <c r="B7" s="163" t="s">
        <v>68</v>
      </c>
      <c r="C7" s="163" t="s">
        <v>69</v>
      </c>
      <c r="D7" s="163" t="s">
        <v>70</v>
      </c>
      <c r="E7" s="163" t="s">
        <v>71</v>
      </c>
      <c r="F7" s="163" t="s">
        <v>72</v>
      </c>
    </row>
    <row r="8" spans="1:6">
      <c r="A8" s="164"/>
      <c r="B8" s="209" t="s">
        <v>177</v>
      </c>
      <c r="C8" s="209" t="s">
        <v>177</v>
      </c>
      <c r="D8" s="209" t="s">
        <v>177</v>
      </c>
      <c r="E8" s="209" t="s">
        <v>191</v>
      </c>
      <c r="F8" s="209" t="s">
        <v>197</v>
      </c>
    </row>
    <row r="9" spans="1:6">
      <c r="A9" s="165"/>
      <c r="B9" s="209" t="s">
        <v>178</v>
      </c>
      <c r="C9" s="209" t="s">
        <v>178</v>
      </c>
      <c r="D9" s="209" t="s">
        <v>178</v>
      </c>
      <c r="E9" s="209" t="s">
        <v>192</v>
      </c>
      <c r="F9" s="209" t="s">
        <v>198</v>
      </c>
    </row>
    <row r="10" spans="1:6">
      <c r="A10" s="165"/>
      <c r="B10" s="209" t="s">
        <v>179</v>
      </c>
      <c r="C10" s="209" t="s">
        <v>183</v>
      </c>
      <c r="D10" s="209" t="s">
        <v>189</v>
      </c>
      <c r="E10" s="209" t="s">
        <v>193</v>
      </c>
      <c r="F10" s="209" t="s">
        <v>199</v>
      </c>
    </row>
    <row r="11" spans="1:6">
      <c r="A11" s="165"/>
      <c r="B11" s="209" t="s">
        <v>180</v>
      </c>
      <c r="C11" s="209" t="s">
        <v>184</v>
      </c>
      <c r="D11" s="209" t="s">
        <v>190</v>
      </c>
      <c r="E11" s="209" t="s">
        <v>194</v>
      </c>
      <c r="F11" s="209" t="s">
        <v>200</v>
      </c>
    </row>
    <row r="12" spans="1:6">
      <c r="A12" s="165"/>
      <c r="B12" s="209" t="s">
        <v>181</v>
      </c>
      <c r="C12" s="209" t="s">
        <v>185</v>
      </c>
      <c r="D12" s="209"/>
      <c r="E12" s="209" t="s">
        <v>195</v>
      </c>
      <c r="F12" s="209" t="s">
        <v>201</v>
      </c>
    </row>
    <row r="13" spans="1:6">
      <c r="A13" s="165"/>
      <c r="B13" s="209" t="s">
        <v>182</v>
      </c>
      <c r="C13" s="209" t="s">
        <v>186</v>
      </c>
      <c r="D13" s="209"/>
      <c r="E13" s="209" t="s">
        <v>196</v>
      </c>
      <c r="F13" s="209" t="s">
        <v>203</v>
      </c>
    </row>
    <row r="14" spans="1:6">
      <c r="A14" s="165"/>
      <c r="B14" s="209"/>
      <c r="C14" s="209" t="s">
        <v>187</v>
      </c>
      <c r="D14" s="209"/>
      <c r="E14" s="209"/>
      <c r="F14" s="209" t="s">
        <v>202</v>
      </c>
    </row>
    <row r="15" spans="1:6">
      <c r="A15" s="165"/>
      <c r="B15" s="209"/>
      <c r="C15" s="209" t="s">
        <v>188</v>
      </c>
      <c r="D15" s="209"/>
      <c r="E15" s="209"/>
      <c r="F15" s="209"/>
    </row>
    <row r="16" spans="1:6">
      <c r="A16" s="165"/>
      <c r="B16" s="209"/>
      <c r="C16" s="209"/>
      <c r="D16" s="209"/>
      <c r="E16" s="209"/>
      <c r="F16" s="209"/>
    </row>
    <row r="17" spans="1:6">
      <c r="A17" s="212" t="s">
        <v>23</v>
      </c>
      <c r="B17" s="166"/>
      <c r="C17" s="167"/>
      <c r="D17" s="167"/>
      <c r="E17" s="167"/>
      <c r="F17" s="167"/>
    </row>
    <row r="18" spans="1:6">
      <c r="A18" s="213" t="s">
        <v>91</v>
      </c>
      <c r="B18" s="169"/>
      <c r="C18" s="169"/>
      <c r="D18" s="169"/>
      <c r="E18" s="169"/>
      <c r="F18" s="169"/>
    </row>
    <row r="19" spans="1:6">
      <c r="A19" s="213" t="s">
        <v>204</v>
      </c>
      <c r="B19" s="197"/>
      <c r="C19" s="169"/>
      <c r="D19" s="169"/>
      <c r="E19" s="169"/>
      <c r="F19" s="169"/>
    </row>
    <row r="20" spans="1:6">
      <c r="A20" s="213" t="s">
        <v>205</v>
      </c>
      <c r="B20" s="197"/>
      <c r="C20" s="169"/>
      <c r="D20" s="169"/>
      <c r="E20" s="169"/>
      <c r="F20" s="169"/>
    </row>
    <row r="21" spans="1:6">
      <c r="A21" s="213"/>
      <c r="B21" s="197"/>
      <c r="C21" s="169"/>
      <c r="D21" s="169"/>
      <c r="E21" s="169"/>
      <c r="F21" s="169"/>
    </row>
    <row r="22" spans="1:6">
      <c r="A22" s="213"/>
      <c r="B22" s="197"/>
      <c r="C22" s="169"/>
      <c r="D22" s="169"/>
      <c r="E22" s="169"/>
      <c r="F22" s="169"/>
    </row>
    <row r="23" spans="1:6">
      <c r="A23" s="168"/>
      <c r="B23" s="170"/>
      <c r="C23" s="171"/>
      <c r="D23" s="171"/>
      <c r="E23" s="171"/>
      <c r="F23" s="171"/>
    </row>
    <row r="24" spans="1:6">
      <c r="A24" s="168"/>
      <c r="B24" s="172"/>
      <c r="C24" s="165"/>
      <c r="D24" s="165"/>
      <c r="E24" s="165"/>
      <c r="F24" s="165"/>
    </row>
    <row r="25" spans="1:6">
      <c r="A25" s="173"/>
      <c r="B25" s="174"/>
      <c r="C25" s="175"/>
      <c r="D25" s="175"/>
      <c r="E25" s="175"/>
      <c r="F25" s="175"/>
    </row>
    <row r="26" spans="1:6" ht="19.5">
      <c r="A26" s="153">
        <v>2</v>
      </c>
      <c r="B26" s="176" t="s">
        <v>100</v>
      </c>
      <c r="C26" s="177"/>
      <c r="D26" s="156"/>
      <c r="E26" s="156"/>
      <c r="F26" s="157"/>
    </row>
    <row r="27" spans="1:6" ht="19.5">
      <c r="A27" s="178"/>
      <c r="B27" s="179" t="s">
        <v>92</v>
      </c>
      <c r="C27" s="180"/>
      <c r="D27" s="181"/>
      <c r="E27" s="181"/>
      <c r="F27" s="182"/>
    </row>
    <row r="28" spans="1:6" ht="21.75">
      <c r="A28" s="162"/>
      <c r="B28" s="163" t="s">
        <v>68</v>
      </c>
      <c r="C28" s="163" t="s">
        <v>69</v>
      </c>
      <c r="D28" s="163" t="s">
        <v>70</v>
      </c>
      <c r="E28" s="163" t="s">
        <v>71</v>
      </c>
      <c r="F28" s="163" t="s">
        <v>72</v>
      </c>
    </row>
    <row r="29" spans="1:6">
      <c r="A29" s="183"/>
      <c r="B29" s="210" t="s">
        <v>206</v>
      </c>
      <c r="C29" s="210" t="s">
        <v>211</v>
      </c>
      <c r="D29" s="209" t="s">
        <v>211</v>
      </c>
      <c r="E29" s="209" t="s">
        <v>219</v>
      </c>
      <c r="F29" s="209" t="s">
        <v>219</v>
      </c>
    </row>
    <row r="30" spans="1:6">
      <c r="A30" s="165"/>
      <c r="B30" s="209" t="s">
        <v>207</v>
      </c>
      <c r="C30" s="209" t="s">
        <v>212</v>
      </c>
      <c r="D30" s="209" t="s">
        <v>212</v>
      </c>
      <c r="E30" s="209" t="s">
        <v>220</v>
      </c>
      <c r="F30" s="209" t="s">
        <v>222</v>
      </c>
    </row>
    <row r="31" spans="1:6">
      <c r="A31" s="165"/>
      <c r="B31" s="209" t="s">
        <v>208</v>
      </c>
      <c r="C31" s="209" t="s">
        <v>213</v>
      </c>
      <c r="D31" s="209" t="s">
        <v>216</v>
      </c>
      <c r="E31" s="209" t="s">
        <v>221</v>
      </c>
      <c r="F31" s="209" t="s">
        <v>223</v>
      </c>
    </row>
    <row r="32" spans="1:6">
      <c r="A32" s="165"/>
      <c r="B32" s="209" t="s">
        <v>209</v>
      </c>
      <c r="C32" s="209" t="s">
        <v>215</v>
      </c>
      <c r="D32" s="209" t="s">
        <v>218</v>
      </c>
      <c r="E32" s="209" t="s">
        <v>78</v>
      </c>
      <c r="F32" s="209" t="s">
        <v>224</v>
      </c>
    </row>
    <row r="33" spans="1:6">
      <c r="A33" s="165"/>
      <c r="B33" s="209" t="s">
        <v>210</v>
      </c>
      <c r="C33" s="209" t="s">
        <v>214</v>
      </c>
      <c r="D33" s="209" t="s">
        <v>217</v>
      </c>
      <c r="E33" s="209"/>
      <c r="F33" s="209" t="s">
        <v>225</v>
      </c>
    </row>
    <row r="34" spans="1:6">
      <c r="A34" s="165"/>
      <c r="B34" s="209"/>
      <c r="C34" s="209"/>
      <c r="D34" s="209"/>
      <c r="E34" s="209"/>
      <c r="F34" s="209"/>
    </row>
    <row r="35" spans="1:6">
      <c r="A35" s="212" t="s">
        <v>23</v>
      </c>
      <c r="B35" s="166"/>
      <c r="C35" s="167"/>
      <c r="D35" s="167"/>
      <c r="E35" s="167"/>
      <c r="F35" s="167"/>
    </row>
    <row r="36" spans="1:6">
      <c r="A36" s="213" t="s">
        <v>91</v>
      </c>
      <c r="B36" s="169"/>
      <c r="C36" s="169"/>
      <c r="D36" s="169"/>
      <c r="E36" s="169"/>
      <c r="F36" s="169"/>
    </row>
    <row r="37" spans="1:6">
      <c r="A37" s="213" t="s">
        <v>204</v>
      </c>
      <c r="B37" s="197"/>
      <c r="C37" s="169"/>
      <c r="D37" s="169"/>
      <c r="E37" s="169"/>
      <c r="F37" s="169"/>
    </row>
    <row r="38" spans="1:6">
      <c r="A38" s="213" t="s">
        <v>205</v>
      </c>
      <c r="B38" s="197"/>
      <c r="C38" s="169"/>
      <c r="D38" s="169"/>
      <c r="E38" s="169"/>
      <c r="F38" s="169"/>
    </row>
    <row r="39" spans="1:6">
      <c r="A39" s="168"/>
      <c r="B39" s="197"/>
      <c r="C39" s="169"/>
      <c r="D39" s="169"/>
      <c r="E39" s="169"/>
      <c r="F39" s="169"/>
    </row>
    <row r="40" spans="1:6">
      <c r="A40" s="168"/>
      <c r="B40" s="197"/>
      <c r="C40" s="169"/>
      <c r="D40" s="169"/>
      <c r="E40" s="169"/>
      <c r="F40" s="169"/>
    </row>
    <row r="41" spans="1:6">
      <c r="A41" s="168"/>
      <c r="B41" s="170"/>
      <c r="C41" s="171"/>
      <c r="D41" s="171"/>
      <c r="E41" s="171"/>
      <c r="F41" s="171"/>
    </row>
    <row r="42" spans="1:6">
      <c r="A42" s="184"/>
      <c r="B42" s="172"/>
      <c r="C42" s="165"/>
      <c r="D42" s="165"/>
      <c r="E42" s="165"/>
      <c r="F42" s="165"/>
    </row>
    <row r="43" spans="1:6">
      <c r="A43" s="185"/>
      <c r="B43" s="174"/>
      <c r="C43" s="175"/>
      <c r="D43" s="175"/>
      <c r="E43" s="175"/>
      <c r="F43" s="175"/>
    </row>
    <row r="44" spans="1:6" ht="21.75">
      <c r="A44" s="405" t="s">
        <v>301</v>
      </c>
      <c r="B44" s="406"/>
      <c r="C44" s="406"/>
      <c r="D44" s="406"/>
      <c r="E44" s="406"/>
      <c r="F44" s="406"/>
    </row>
    <row r="45" spans="1:6" ht="21.75">
      <c r="A45" s="402" t="s">
        <v>0</v>
      </c>
      <c r="B45" s="403"/>
      <c r="C45" s="403"/>
      <c r="D45" s="403"/>
      <c r="E45" s="403"/>
      <c r="F45" s="404"/>
    </row>
    <row r="46" spans="1:6" ht="19.5">
      <c r="A46" s="153">
        <v>3</v>
      </c>
      <c r="B46" s="176" t="s">
        <v>101</v>
      </c>
      <c r="C46" s="177"/>
      <c r="D46" s="156"/>
      <c r="E46" s="156"/>
      <c r="F46" s="157"/>
    </row>
    <row r="47" spans="1:6" ht="19.5">
      <c r="A47" s="158"/>
      <c r="B47" s="179" t="s">
        <v>93</v>
      </c>
      <c r="C47" s="180"/>
      <c r="D47" s="181"/>
      <c r="E47" s="181"/>
      <c r="F47" s="182"/>
    </row>
    <row r="48" spans="1:6" ht="21.75">
      <c r="A48" s="186"/>
      <c r="B48" s="163" t="s">
        <v>68</v>
      </c>
      <c r="C48" s="163" t="s">
        <v>69</v>
      </c>
      <c r="D48" s="163" t="s">
        <v>70</v>
      </c>
      <c r="E48" s="163" t="s">
        <v>71</v>
      </c>
      <c r="F48" s="163" t="s">
        <v>72</v>
      </c>
    </row>
    <row r="49" spans="1:6">
      <c r="A49" s="183"/>
      <c r="B49" s="210" t="s">
        <v>226</v>
      </c>
      <c r="C49" s="209" t="s">
        <v>231</v>
      </c>
      <c r="D49" s="209" t="s">
        <v>231</v>
      </c>
      <c r="E49" s="209" t="s">
        <v>236</v>
      </c>
      <c r="F49" s="209" t="s">
        <v>240</v>
      </c>
    </row>
    <row r="50" spans="1:6">
      <c r="A50" s="165"/>
      <c r="B50" s="209" t="s">
        <v>227</v>
      </c>
      <c r="C50" s="209" t="s">
        <v>232</v>
      </c>
      <c r="D50" s="209" t="s">
        <v>232</v>
      </c>
      <c r="E50" s="209" t="s">
        <v>237</v>
      </c>
      <c r="F50" s="209" t="s">
        <v>241</v>
      </c>
    </row>
    <row r="51" spans="1:6">
      <c r="A51" s="165"/>
      <c r="B51" s="209" t="s">
        <v>228</v>
      </c>
      <c r="C51" s="209" t="s">
        <v>233</v>
      </c>
      <c r="D51" s="209"/>
      <c r="E51" s="209" t="s">
        <v>238</v>
      </c>
      <c r="F51" s="209" t="s">
        <v>242</v>
      </c>
    </row>
    <row r="52" spans="1:6">
      <c r="A52" s="165"/>
      <c r="B52" s="209" t="s">
        <v>230</v>
      </c>
      <c r="C52" s="209" t="s">
        <v>234</v>
      </c>
      <c r="D52" s="209"/>
      <c r="E52" s="209" t="s">
        <v>239</v>
      </c>
      <c r="F52" s="209" t="s">
        <v>243</v>
      </c>
    </row>
    <row r="53" spans="1:6">
      <c r="A53" s="165"/>
      <c r="B53" s="209" t="s">
        <v>229</v>
      </c>
      <c r="C53" s="209" t="s">
        <v>235</v>
      </c>
      <c r="D53" s="209"/>
      <c r="E53" s="209"/>
      <c r="F53" s="209"/>
    </row>
    <row r="54" spans="1:6">
      <c r="A54" s="165"/>
      <c r="B54" s="209"/>
      <c r="C54" s="209" t="s">
        <v>60</v>
      </c>
      <c r="D54" s="209"/>
      <c r="E54" s="209"/>
      <c r="F54" s="209"/>
    </row>
    <row r="55" spans="1:6">
      <c r="A55" s="165"/>
      <c r="B55" s="165"/>
      <c r="C55" s="209"/>
      <c r="D55" s="165"/>
      <c r="E55" s="165"/>
      <c r="F55" s="165"/>
    </row>
    <row r="56" spans="1:6">
      <c r="A56" s="212" t="s">
        <v>23</v>
      </c>
      <c r="B56" s="166"/>
      <c r="C56" s="167"/>
      <c r="D56" s="167"/>
      <c r="E56" s="167"/>
      <c r="F56" s="167"/>
    </row>
    <row r="57" spans="1:6">
      <c r="A57" s="213" t="s">
        <v>91</v>
      </c>
      <c r="B57" s="169"/>
      <c r="C57" s="169"/>
      <c r="D57" s="169"/>
      <c r="E57" s="169"/>
      <c r="F57" s="169"/>
    </row>
    <row r="58" spans="1:6">
      <c r="A58" s="213" t="s">
        <v>204</v>
      </c>
      <c r="B58" s="170"/>
      <c r="C58" s="171"/>
      <c r="D58" s="171"/>
      <c r="E58" s="171"/>
      <c r="F58" s="171"/>
    </row>
    <row r="59" spans="1:6">
      <c r="A59" s="213" t="s">
        <v>205</v>
      </c>
      <c r="B59" s="170"/>
      <c r="C59" s="171"/>
      <c r="D59" s="171"/>
      <c r="E59" s="171"/>
      <c r="F59" s="171"/>
    </row>
    <row r="60" spans="1:6">
      <c r="A60" s="213"/>
      <c r="B60" s="170"/>
      <c r="C60" s="171"/>
      <c r="D60" s="171"/>
      <c r="E60" s="171"/>
      <c r="F60" s="171"/>
    </row>
    <row r="61" spans="1:6">
      <c r="A61" s="213"/>
      <c r="B61" s="170"/>
      <c r="C61" s="171"/>
      <c r="D61" s="171"/>
      <c r="E61" s="171"/>
      <c r="F61" s="171"/>
    </row>
    <row r="62" spans="1:6">
      <c r="A62" s="213"/>
      <c r="B62" s="170"/>
      <c r="C62" s="171"/>
      <c r="D62" s="171"/>
      <c r="E62" s="171"/>
      <c r="F62" s="171"/>
    </row>
    <row r="63" spans="1:6">
      <c r="A63" s="213"/>
      <c r="B63" s="170"/>
      <c r="C63" s="171"/>
      <c r="D63" s="171"/>
      <c r="E63" s="171"/>
      <c r="F63" s="171"/>
    </row>
    <row r="64" spans="1:6">
      <c r="A64" s="165"/>
      <c r="B64" s="187"/>
      <c r="C64" s="188"/>
      <c r="D64" s="188"/>
      <c r="E64" s="188"/>
      <c r="F64" s="188"/>
    </row>
    <row r="65" spans="1:6">
      <c r="A65" s="185"/>
      <c r="B65" s="189"/>
      <c r="C65" s="175"/>
      <c r="D65" s="175"/>
      <c r="E65" s="175"/>
      <c r="F65" s="175"/>
    </row>
    <row r="66" spans="1:6" ht="19.5">
      <c r="A66" s="190">
        <v>4</v>
      </c>
      <c r="B66" s="191" t="s">
        <v>102</v>
      </c>
      <c r="C66" s="192"/>
      <c r="D66" s="193"/>
      <c r="E66" s="193"/>
      <c r="F66" s="194"/>
    </row>
    <row r="67" spans="1:6" ht="19.5">
      <c r="A67" s="190"/>
      <c r="B67" s="191" t="s">
        <v>322</v>
      </c>
      <c r="C67" s="192"/>
      <c r="D67" s="193"/>
      <c r="E67" s="193"/>
      <c r="F67" s="194"/>
    </row>
    <row r="68" spans="1:6" ht="21.75">
      <c r="A68" s="186"/>
      <c r="B68" s="163" t="s">
        <v>68</v>
      </c>
      <c r="C68" s="163" t="s">
        <v>69</v>
      </c>
      <c r="D68" s="163" t="s">
        <v>70</v>
      </c>
      <c r="E68" s="163" t="s">
        <v>71</v>
      </c>
      <c r="F68" s="163" t="s">
        <v>72</v>
      </c>
    </row>
    <row r="69" spans="1:6">
      <c r="A69" s="164"/>
      <c r="B69" s="209" t="s">
        <v>244</v>
      </c>
      <c r="C69" s="209" t="s">
        <v>251</v>
      </c>
      <c r="D69" s="209" t="s">
        <v>251</v>
      </c>
      <c r="E69" s="209" t="s">
        <v>256</v>
      </c>
      <c r="F69" s="209" t="s">
        <v>256</v>
      </c>
    </row>
    <row r="70" spans="1:6">
      <c r="A70" s="165"/>
      <c r="B70" s="209" t="s">
        <v>245</v>
      </c>
      <c r="C70" s="209" t="s">
        <v>252</v>
      </c>
      <c r="D70" s="209" t="s">
        <v>252</v>
      </c>
      <c r="E70" s="209" t="s">
        <v>257</v>
      </c>
      <c r="F70" s="209" t="s">
        <v>259</v>
      </c>
    </row>
    <row r="71" spans="1:6">
      <c r="A71" s="165"/>
      <c r="B71" s="209" t="s">
        <v>246</v>
      </c>
      <c r="C71" s="209" t="s">
        <v>253</v>
      </c>
      <c r="D71" s="209" t="s">
        <v>255</v>
      </c>
      <c r="E71" s="209" t="s">
        <v>258</v>
      </c>
      <c r="F71" s="209" t="s">
        <v>260</v>
      </c>
    </row>
    <row r="72" spans="1:6">
      <c r="A72" s="165"/>
      <c r="B72" s="209" t="s">
        <v>247</v>
      </c>
      <c r="C72" s="209" t="s">
        <v>254</v>
      </c>
      <c r="D72" s="209"/>
      <c r="E72" s="209" t="s">
        <v>9</v>
      </c>
      <c r="F72" s="209" t="s">
        <v>261</v>
      </c>
    </row>
    <row r="73" spans="1:6">
      <c r="A73" s="165"/>
      <c r="B73" s="209" t="s">
        <v>248</v>
      </c>
      <c r="C73" s="209"/>
      <c r="D73" s="209"/>
      <c r="E73" s="209"/>
      <c r="F73" s="209" t="s">
        <v>262</v>
      </c>
    </row>
    <row r="74" spans="1:6">
      <c r="A74" s="165"/>
      <c r="B74" s="209" t="s">
        <v>249</v>
      </c>
      <c r="C74" s="209"/>
      <c r="D74" s="209"/>
      <c r="E74" s="209"/>
      <c r="F74" s="209" t="s">
        <v>263</v>
      </c>
    </row>
    <row r="75" spans="1:6">
      <c r="A75" s="165"/>
      <c r="B75" s="209" t="s">
        <v>250</v>
      </c>
      <c r="C75" s="209"/>
      <c r="D75" s="209"/>
      <c r="E75" s="209"/>
      <c r="F75" s="209"/>
    </row>
    <row r="76" spans="1:6">
      <c r="A76" s="165"/>
      <c r="B76" s="209"/>
      <c r="C76" s="209"/>
      <c r="D76" s="209"/>
      <c r="E76" s="209"/>
      <c r="F76" s="209"/>
    </row>
    <row r="77" spans="1:6">
      <c r="A77" s="165"/>
      <c r="B77" s="209"/>
      <c r="C77" s="209"/>
      <c r="D77" s="209"/>
      <c r="E77" s="209"/>
      <c r="F77" s="209"/>
    </row>
    <row r="78" spans="1:6">
      <c r="A78" s="165"/>
      <c r="B78" s="209"/>
      <c r="C78" s="209"/>
      <c r="D78" s="209"/>
      <c r="E78" s="209"/>
      <c r="F78" s="209"/>
    </row>
    <row r="79" spans="1:6">
      <c r="A79" s="212" t="s">
        <v>23</v>
      </c>
      <c r="B79" s="166"/>
      <c r="C79" s="167"/>
      <c r="D79" s="167"/>
      <c r="E79" s="167"/>
      <c r="F79" s="167"/>
    </row>
    <row r="80" spans="1:6">
      <c r="A80" s="213" t="s">
        <v>91</v>
      </c>
      <c r="B80" s="169"/>
      <c r="C80" s="169"/>
      <c r="D80" s="169"/>
      <c r="E80" s="169"/>
      <c r="F80" s="169"/>
    </row>
    <row r="81" spans="1:6">
      <c r="A81" s="213" t="s">
        <v>204</v>
      </c>
      <c r="B81" s="170"/>
      <c r="C81" s="171"/>
      <c r="D81" s="171"/>
      <c r="E81" s="171"/>
      <c r="F81" s="171"/>
    </row>
    <row r="82" spans="1:6">
      <c r="A82" s="213" t="s">
        <v>205</v>
      </c>
      <c r="B82" s="170"/>
      <c r="C82" s="171"/>
      <c r="D82" s="171"/>
      <c r="E82" s="171"/>
      <c r="F82" s="171"/>
    </row>
    <row r="83" spans="1:6">
      <c r="A83" s="184"/>
      <c r="B83" s="170"/>
      <c r="C83" s="171"/>
      <c r="D83" s="171"/>
      <c r="E83" s="171"/>
      <c r="F83" s="171"/>
    </row>
    <row r="84" spans="1:6">
      <c r="A84" s="184"/>
      <c r="B84" s="170"/>
      <c r="C84" s="171"/>
      <c r="D84" s="171"/>
      <c r="E84" s="171"/>
      <c r="F84" s="171"/>
    </row>
    <row r="85" spans="1:6">
      <c r="A85" s="184"/>
      <c r="B85" s="170"/>
      <c r="C85" s="171"/>
      <c r="D85" s="171"/>
      <c r="E85" s="171"/>
      <c r="F85" s="171"/>
    </row>
    <row r="86" spans="1:6">
      <c r="A86" s="184"/>
      <c r="B86" s="170"/>
      <c r="C86" s="171"/>
      <c r="D86" s="171"/>
      <c r="E86" s="171"/>
      <c r="F86" s="171"/>
    </row>
    <row r="87" spans="1:6">
      <c r="A87" s="165"/>
      <c r="B87" s="170"/>
      <c r="C87" s="171"/>
      <c r="D87" s="171"/>
      <c r="E87" s="171"/>
      <c r="F87" s="171"/>
    </row>
    <row r="88" spans="1:6">
      <c r="A88" s="165"/>
      <c r="B88" s="195"/>
      <c r="C88" s="188"/>
      <c r="D88" s="188"/>
      <c r="E88" s="188"/>
      <c r="F88" s="188"/>
    </row>
    <row r="89" spans="1:6" ht="16.5" customHeight="1">
      <c r="A89" s="407" t="s">
        <v>302</v>
      </c>
      <c r="B89" s="408"/>
      <c r="C89" s="408"/>
      <c r="D89" s="408"/>
      <c r="E89" s="408"/>
      <c r="F89" s="408"/>
    </row>
    <row r="90" spans="1:6" ht="21.75">
      <c r="A90" s="402" t="s">
        <v>0</v>
      </c>
      <c r="B90" s="403"/>
      <c r="C90" s="403"/>
      <c r="D90" s="403"/>
      <c r="E90" s="403"/>
      <c r="F90" s="404"/>
    </row>
    <row r="91" spans="1:6" ht="19.5">
      <c r="A91" s="153">
        <v>5</v>
      </c>
      <c r="B91" s="154" t="s">
        <v>103</v>
      </c>
      <c r="C91" s="155"/>
      <c r="D91" s="156"/>
      <c r="E91" s="156"/>
      <c r="F91" s="157"/>
    </row>
    <row r="92" spans="1:6" ht="19.5">
      <c r="A92" s="158"/>
      <c r="B92" s="179" t="s">
        <v>94</v>
      </c>
      <c r="C92" s="180"/>
      <c r="D92" s="181"/>
      <c r="E92" s="181"/>
      <c r="F92" s="182"/>
    </row>
    <row r="93" spans="1:6" ht="21.75">
      <c r="A93" s="196"/>
      <c r="B93" s="163" t="s">
        <v>68</v>
      </c>
      <c r="C93" s="163" t="s">
        <v>69</v>
      </c>
      <c r="D93" s="163" t="s">
        <v>70</v>
      </c>
      <c r="E93" s="163" t="s">
        <v>71</v>
      </c>
      <c r="F93" s="163" t="s">
        <v>72</v>
      </c>
    </row>
    <row r="94" spans="1:6">
      <c r="A94" s="164"/>
      <c r="B94" s="209" t="s">
        <v>264</v>
      </c>
      <c r="C94" s="209" t="s">
        <v>270</v>
      </c>
      <c r="D94" s="209" t="s">
        <v>270</v>
      </c>
      <c r="E94" s="209" t="s">
        <v>270</v>
      </c>
      <c r="F94" s="209" t="s">
        <v>278</v>
      </c>
    </row>
    <row r="95" spans="1:6">
      <c r="A95" s="165"/>
      <c r="B95" s="209" t="s">
        <v>265</v>
      </c>
      <c r="C95" s="209" t="s">
        <v>271</v>
      </c>
      <c r="D95" s="209" t="s">
        <v>274</v>
      </c>
      <c r="E95" s="209" t="s">
        <v>275</v>
      </c>
      <c r="F95" s="209" t="s">
        <v>279</v>
      </c>
    </row>
    <row r="96" spans="1:6">
      <c r="A96" s="165"/>
      <c r="B96" s="209" t="s">
        <v>266</v>
      </c>
      <c r="C96" s="209" t="s">
        <v>272</v>
      </c>
      <c r="D96" s="209"/>
      <c r="E96" s="209" t="s">
        <v>277</v>
      </c>
      <c r="F96" s="209" t="s">
        <v>280</v>
      </c>
    </row>
    <row r="97" spans="1:6">
      <c r="A97" s="165"/>
      <c r="B97" s="209" t="s">
        <v>267</v>
      </c>
      <c r="C97" s="209" t="s">
        <v>273</v>
      </c>
      <c r="D97" s="209"/>
      <c r="E97" s="209" t="s">
        <v>276</v>
      </c>
      <c r="F97" s="209" t="s">
        <v>281</v>
      </c>
    </row>
    <row r="98" spans="1:6">
      <c r="A98" s="165"/>
      <c r="B98" s="209" t="s">
        <v>268</v>
      </c>
      <c r="C98" s="209"/>
      <c r="D98" s="209"/>
      <c r="E98" s="209"/>
      <c r="F98" s="209"/>
    </row>
    <row r="99" spans="1:6">
      <c r="A99" s="165"/>
      <c r="B99" s="209" t="s">
        <v>269</v>
      </c>
      <c r="C99" s="209"/>
      <c r="D99" s="209"/>
      <c r="E99" s="209"/>
      <c r="F99" s="209"/>
    </row>
    <row r="100" spans="1:6">
      <c r="A100" s="165"/>
      <c r="B100" s="209"/>
      <c r="C100" s="209"/>
      <c r="D100" s="209"/>
      <c r="E100" s="209"/>
      <c r="F100" s="209"/>
    </row>
    <row r="101" spans="1:6">
      <c r="A101" s="212" t="s">
        <v>23</v>
      </c>
      <c r="B101" s="166"/>
      <c r="C101" s="167"/>
      <c r="D101" s="167"/>
      <c r="E101" s="167"/>
      <c r="F101" s="167"/>
    </row>
    <row r="102" spans="1:6">
      <c r="A102" s="213" t="s">
        <v>91</v>
      </c>
      <c r="B102" s="169"/>
      <c r="C102" s="169"/>
      <c r="D102" s="169"/>
      <c r="E102" s="169"/>
      <c r="F102" s="169"/>
    </row>
    <row r="103" spans="1:6">
      <c r="A103" s="213" t="s">
        <v>204</v>
      </c>
      <c r="B103" s="170"/>
      <c r="C103" s="171"/>
      <c r="D103" s="171"/>
      <c r="E103" s="171"/>
      <c r="F103" s="171"/>
    </row>
    <row r="104" spans="1:6">
      <c r="A104" s="213" t="s">
        <v>205</v>
      </c>
      <c r="B104" s="170"/>
      <c r="C104" s="171"/>
      <c r="D104" s="171"/>
      <c r="E104" s="171"/>
      <c r="F104" s="171"/>
    </row>
    <row r="105" spans="1:6">
      <c r="A105" s="184"/>
      <c r="B105" s="170"/>
      <c r="C105" s="171"/>
      <c r="D105" s="171"/>
      <c r="E105" s="171"/>
      <c r="F105" s="171"/>
    </row>
    <row r="106" spans="1:6">
      <c r="A106" s="184"/>
      <c r="B106" s="170"/>
      <c r="C106" s="171"/>
      <c r="D106" s="171"/>
      <c r="E106" s="171"/>
      <c r="F106" s="171"/>
    </row>
    <row r="107" spans="1:6">
      <c r="A107" s="165"/>
      <c r="B107" s="170"/>
      <c r="C107" s="171"/>
      <c r="D107" s="171"/>
      <c r="E107" s="171"/>
      <c r="F107" s="171"/>
    </row>
    <row r="108" spans="1:6">
      <c r="A108" s="165"/>
      <c r="B108" s="170"/>
      <c r="C108" s="171"/>
      <c r="D108" s="171"/>
      <c r="E108" s="171"/>
      <c r="F108" s="171"/>
    </row>
    <row r="109" spans="1:6">
      <c r="A109" s="165"/>
      <c r="B109" s="170"/>
      <c r="C109" s="171"/>
      <c r="D109" s="171"/>
      <c r="E109" s="171"/>
      <c r="F109" s="171"/>
    </row>
    <row r="110" spans="1:6">
      <c r="A110" s="165"/>
      <c r="B110" s="170"/>
      <c r="C110" s="171"/>
      <c r="D110" s="171"/>
      <c r="E110" s="171"/>
      <c r="F110" s="171"/>
    </row>
    <row r="111" spans="1:6">
      <c r="A111" s="185"/>
      <c r="B111" s="198"/>
      <c r="C111" s="185"/>
      <c r="D111" s="185"/>
      <c r="E111" s="185"/>
      <c r="F111" s="185"/>
    </row>
    <row r="112" spans="1:6" ht="19.5">
      <c r="A112" s="199">
        <v>6</v>
      </c>
      <c r="B112" s="200" t="s">
        <v>104</v>
      </c>
      <c r="C112" s="201"/>
      <c r="D112" s="202"/>
      <c r="E112" s="202"/>
      <c r="F112" s="203"/>
    </row>
    <row r="113" spans="1:6" ht="19.5">
      <c r="A113" s="204"/>
      <c r="B113" s="205" t="s">
        <v>95</v>
      </c>
      <c r="C113" s="206"/>
      <c r="D113" s="207"/>
      <c r="E113" s="207"/>
      <c r="F113" s="208"/>
    </row>
    <row r="114" spans="1:6" ht="21.75">
      <c r="A114" s="196"/>
      <c r="B114" s="163" t="s">
        <v>68</v>
      </c>
      <c r="C114" s="163" t="s">
        <v>69</v>
      </c>
      <c r="D114" s="163" t="s">
        <v>70</v>
      </c>
      <c r="E114" s="163" t="s">
        <v>71</v>
      </c>
      <c r="F114" s="163" t="s">
        <v>72</v>
      </c>
    </row>
    <row r="115" spans="1:6">
      <c r="A115" s="183"/>
      <c r="B115" s="210" t="s">
        <v>282</v>
      </c>
      <c r="C115" s="210" t="s">
        <v>282</v>
      </c>
      <c r="D115" s="209" t="s">
        <v>287</v>
      </c>
      <c r="E115" s="209" t="s">
        <v>289</v>
      </c>
      <c r="F115" s="209" t="s">
        <v>292</v>
      </c>
    </row>
    <row r="116" spans="1:6">
      <c r="A116" s="165"/>
      <c r="B116" s="209" t="s">
        <v>283</v>
      </c>
      <c r="C116" s="209" t="s">
        <v>283</v>
      </c>
      <c r="D116" s="209" t="s">
        <v>288</v>
      </c>
      <c r="E116" s="209" t="s">
        <v>290</v>
      </c>
      <c r="F116" s="209" t="s">
        <v>291</v>
      </c>
    </row>
    <row r="117" spans="1:6">
      <c r="A117" s="165"/>
      <c r="B117" s="209" t="s">
        <v>284</v>
      </c>
      <c r="C117" s="209" t="s">
        <v>286</v>
      </c>
      <c r="D117" s="209"/>
      <c r="E117" s="209"/>
      <c r="F117" s="209"/>
    </row>
    <row r="118" spans="1:6">
      <c r="A118" s="165"/>
      <c r="B118" s="209" t="s">
        <v>285</v>
      </c>
      <c r="C118" s="209"/>
      <c r="D118" s="209"/>
      <c r="E118" s="209"/>
      <c r="F118" s="209"/>
    </row>
    <row r="119" spans="1:6">
      <c r="A119" s="165"/>
      <c r="B119" s="209"/>
      <c r="C119" s="209"/>
      <c r="D119" s="209"/>
      <c r="E119" s="209"/>
      <c r="F119" s="209"/>
    </row>
    <row r="120" spans="1:6">
      <c r="A120" s="165"/>
      <c r="B120" s="209"/>
      <c r="C120" s="209"/>
      <c r="D120" s="209"/>
      <c r="E120" s="209"/>
      <c r="F120" s="209"/>
    </row>
    <row r="121" spans="1:6">
      <c r="A121" s="212" t="s">
        <v>23</v>
      </c>
      <c r="B121" s="166"/>
      <c r="C121" s="167"/>
      <c r="D121" s="167"/>
      <c r="E121" s="167"/>
      <c r="F121" s="167"/>
    </row>
    <row r="122" spans="1:6">
      <c r="A122" s="213" t="s">
        <v>91</v>
      </c>
      <c r="B122" s="169"/>
      <c r="C122" s="169"/>
      <c r="D122" s="169"/>
      <c r="E122" s="169"/>
      <c r="F122" s="169"/>
    </row>
    <row r="123" spans="1:6">
      <c r="A123" s="213" t="s">
        <v>204</v>
      </c>
      <c r="B123" s="170"/>
      <c r="C123" s="171"/>
      <c r="D123" s="171"/>
      <c r="E123" s="171"/>
      <c r="F123" s="171"/>
    </row>
    <row r="124" spans="1:6">
      <c r="A124" s="213" t="s">
        <v>205</v>
      </c>
      <c r="B124" s="170"/>
      <c r="C124" s="171"/>
      <c r="D124" s="171"/>
      <c r="E124" s="171"/>
      <c r="F124" s="171"/>
    </row>
    <row r="125" spans="1:6">
      <c r="A125" s="168"/>
      <c r="B125" s="170"/>
      <c r="C125" s="171"/>
      <c r="D125" s="171"/>
      <c r="E125" s="171"/>
      <c r="F125" s="171"/>
    </row>
    <row r="126" spans="1:6">
      <c r="A126" s="168"/>
      <c r="B126" s="170"/>
      <c r="C126" s="171"/>
      <c r="D126" s="171"/>
      <c r="E126" s="171"/>
      <c r="F126" s="171"/>
    </row>
    <row r="127" spans="1:6">
      <c r="A127" s="168"/>
      <c r="B127" s="170"/>
      <c r="C127" s="171"/>
      <c r="D127" s="171"/>
      <c r="E127" s="171"/>
      <c r="F127" s="171"/>
    </row>
    <row r="128" spans="1:6">
      <c r="A128" s="165"/>
      <c r="B128" s="170"/>
      <c r="C128" s="171"/>
      <c r="D128" s="171"/>
      <c r="E128" s="171"/>
      <c r="F128" s="171"/>
    </row>
    <row r="129" spans="1:6">
      <c r="A129" s="165"/>
      <c r="B129" s="170"/>
      <c r="C129" s="171"/>
      <c r="D129" s="171"/>
      <c r="E129" s="171"/>
      <c r="F129" s="171"/>
    </row>
    <row r="130" spans="1:6">
      <c r="A130" s="165"/>
      <c r="B130" s="170"/>
      <c r="C130" s="171"/>
      <c r="D130" s="171"/>
      <c r="E130" s="171"/>
      <c r="F130" s="171"/>
    </row>
    <row r="131" spans="1:6">
      <c r="A131" s="165"/>
      <c r="B131" s="172"/>
      <c r="C131" s="165"/>
      <c r="D131" s="165"/>
      <c r="E131" s="165"/>
      <c r="F131" s="165"/>
    </row>
    <row r="132" spans="1:6">
      <c r="A132" s="185"/>
      <c r="B132" s="174"/>
      <c r="C132" s="175"/>
      <c r="D132" s="175"/>
      <c r="E132" s="175"/>
      <c r="F132" s="175"/>
    </row>
    <row r="133" spans="1:6" ht="21.75">
      <c r="A133" s="405" t="s">
        <v>303</v>
      </c>
      <c r="B133" s="406"/>
      <c r="C133" s="406"/>
      <c r="D133" s="406"/>
      <c r="E133" s="406"/>
      <c r="F133" s="406"/>
    </row>
  </sheetData>
  <mergeCells count="6">
    <mergeCell ref="A90:F90"/>
    <mergeCell ref="A133:F133"/>
    <mergeCell ref="A4:F4"/>
    <mergeCell ref="A44:F44"/>
    <mergeCell ref="A45:F45"/>
    <mergeCell ref="A89:F89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O32"/>
  <sheetViews>
    <sheetView showGridLines="0" tabSelected="1" topLeftCell="C1" workbookViewId="0">
      <selection activeCell="E12" sqref="E12"/>
    </sheetView>
  </sheetViews>
  <sheetFormatPr defaultColWidth="9.140625" defaultRowHeight="24"/>
  <cols>
    <col min="1" max="1" width="8.28515625" style="316" customWidth="1"/>
    <col min="2" max="2" width="58.7109375" style="316" customWidth="1"/>
    <col min="3" max="3" width="15.85546875" style="316" customWidth="1"/>
    <col min="4" max="4" width="9.7109375" style="316" customWidth="1"/>
    <col min="5" max="5" width="10.42578125" style="316" customWidth="1"/>
    <col min="6" max="7" width="4.7109375" style="316" customWidth="1"/>
    <col min="8" max="8" width="6.85546875" style="316" customWidth="1"/>
    <col min="9" max="9" width="12.85546875" style="316" customWidth="1"/>
    <col min="10" max="10" width="11.140625" style="316" customWidth="1"/>
    <col min="11" max="15" width="9.28515625" style="316" customWidth="1"/>
    <col min="16" max="16384" width="9.140625" style="316"/>
  </cols>
  <sheetData>
    <row r="1" spans="1:15" ht="30.75">
      <c r="A1" s="315" t="s">
        <v>159</v>
      </c>
      <c r="N1" s="317" t="s">
        <v>153</v>
      </c>
    </row>
    <row r="2" spans="1:15" ht="28.5" thickBot="1">
      <c r="A2" s="318" t="s">
        <v>160</v>
      </c>
      <c r="C2" s="319"/>
      <c r="D2" s="319"/>
      <c r="E2" s="317"/>
      <c r="F2" s="317"/>
      <c r="H2" s="319"/>
      <c r="I2" s="319"/>
      <c r="J2" s="319"/>
      <c r="K2" s="319"/>
      <c r="L2" s="319"/>
      <c r="M2" s="319"/>
      <c r="N2" s="319"/>
      <c r="O2" s="319"/>
    </row>
    <row r="3" spans="1:15" ht="23.25" customHeight="1" thickBot="1">
      <c r="A3" s="420" t="s">
        <v>21</v>
      </c>
      <c r="B3" s="423" t="s">
        <v>323</v>
      </c>
      <c r="C3" s="426" t="s">
        <v>126</v>
      </c>
      <c r="D3" s="426" t="s">
        <v>162</v>
      </c>
      <c r="E3" s="429" t="s">
        <v>163</v>
      </c>
      <c r="F3" s="320"/>
      <c r="H3" s="411" t="s">
        <v>141</v>
      </c>
      <c r="I3" s="412"/>
      <c r="J3" s="412"/>
      <c r="K3" s="412"/>
      <c r="L3" s="412"/>
      <c r="M3" s="412"/>
      <c r="N3" s="413"/>
      <c r="O3" s="214"/>
    </row>
    <row r="4" spans="1:15" ht="23.25" customHeight="1">
      <c r="A4" s="421"/>
      <c r="B4" s="424"/>
      <c r="C4" s="427"/>
      <c r="D4" s="427"/>
      <c r="E4" s="430"/>
      <c r="F4" s="320"/>
      <c r="H4" s="418" t="s">
        <v>73</v>
      </c>
      <c r="I4" s="414" t="s">
        <v>64</v>
      </c>
      <c r="J4" s="416" t="s">
        <v>68</v>
      </c>
      <c r="K4" s="416" t="s">
        <v>69</v>
      </c>
      <c r="L4" s="416" t="s">
        <v>70</v>
      </c>
      <c r="M4" s="416" t="s">
        <v>71</v>
      </c>
      <c r="N4" s="409" t="s">
        <v>72</v>
      </c>
      <c r="O4" s="215"/>
    </row>
    <row r="5" spans="1:15" ht="24.75" thickBot="1">
      <c r="A5" s="422"/>
      <c r="B5" s="425"/>
      <c r="C5" s="428"/>
      <c r="D5" s="428"/>
      <c r="E5" s="431"/>
      <c r="F5" s="321"/>
      <c r="H5" s="419"/>
      <c r="I5" s="415"/>
      <c r="J5" s="417"/>
      <c r="K5" s="417"/>
      <c r="L5" s="417"/>
      <c r="M5" s="417"/>
      <c r="N5" s="410"/>
      <c r="O5" s="116"/>
    </row>
    <row r="6" spans="1:15" ht="23.25" customHeight="1">
      <c r="A6" s="322">
        <v>1</v>
      </c>
      <c r="B6" s="323" t="s">
        <v>25</v>
      </c>
      <c r="C6" s="324">
        <v>7</v>
      </c>
      <c r="D6" s="364">
        <v>5</v>
      </c>
      <c r="E6" s="365">
        <f>J6</f>
        <v>7</v>
      </c>
      <c r="F6" s="325"/>
      <c r="H6" s="216">
        <v>1</v>
      </c>
      <c r="I6" s="217">
        <v>7</v>
      </c>
      <c r="J6" s="218">
        <f t="shared" ref="J6:J11" si="0">100*I6/100</f>
        <v>7</v>
      </c>
      <c r="K6" s="218">
        <f t="shared" ref="K6:K11" si="1">83.33*I6/100</f>
        <v>5.8330999999999991</v>
      </c>
      <c r="L6" s="218">
        <f t="shared" ref="L6:L11" si="2">66.66*I6/100</f>
        <v>4.6661999999999999</v>
      </c>
      <c r="M6" s="218">
        <f t="shared" ref="M6:M11" si="3">50*I6/100</f>
        <v>3.5</v>
      </c>
      <c r="N6" s="219">
        <f t="shared" ref="N6:N11" si="4">33.33*I6/100</f>
        <v>2.3331</v>
      </c>
      <c r="O6" s="116"/>
    </row>
    <row r="7" spans="1:15">
      <c r="A7" s="326">
        <v>2</v>
      </c>
      <c r="B7" s="323" t="s">
        <v>26</v>
      </c>
      <c r="C7" s="327">
        <v>7</v>
      </c>
      <c r="D7" s="360">
        <v>4</v>
      </c>
      <c r="E7" s="446">
        <f>K7</f>
        <v>5.8330999999999991</v>
      </c>
      <c r="F7" s="325"/>
      <c r="H7" s="220">
        <v>2</v>
      </c>
      <c r="I7" s="221">
        <v>7</v>
      </c>
      <c r="J7" s="222">
        <f t="shared" si="0"/>
        <v>7</v>
      </c>
      <c r="K7" s="222">
        <f t="shared" si="1"/>
        <v>5.8330999999999991</v>
      </c>
      <c r="L7" s="222">
        <f t="shared" si="2"/>
        <v>4.6661999999999999</v>
      </c>
      <c r="M7" s="222">
        <f t="shared" si="3"/>
        <v>3.5</v>
      </c>
      <c r="N7" s="223">
        <f t="shared" si="4"/>
        <v>2.3331</v>
      </c>
      <c r="O7" s="116"/>
    </row>
    <row r="8" spans="1:15">
      <c r="A8" s="326">
        <v>3</v>
      </c>
      <c r="B8" s="328" t="s">
        <v>59</v>
      </c>
      <c r="C8" s="327">
        <v>5</v>
      </c>
      <c r="D8" s="360">
        <v>4</v>
      </c>
      <c r="E8" s="446">
        <f>K8</f>
        <v>4.1665000000000001</v>
      </c>
      <c r="F8" s="325"/>
      <c r="H8" s="224">
        <v>3</v>
      </c>
      <c r="I8" s="221">
        <v>5</v>
      </c>
      <c r="J8" s="222">
        <f t="shared" si="0"/>
        <v>5</v>
      </c>
      <c r="K8" s="222">
        <f t="shared" si="1"/>
        <v>4.1665000000000001</v>
      </c>
      <c r="L8" s="222">
        <f t="shared" si="2"/>
        <v>3.3329999999999997</v>
      </c>
      <c r="M8" s="222">
        <f t="shared" si="3"/>
        <v>2.5</v>
      </c>
      <c r="N8" s="223">
        <f t="shared" si="4"/>
        <v>1.6664999999999999</v>
      </c>
      <c r="O8" s="116"/>
    </row>
    <row r="9" spans="1:15">
      <c r="A9" s="326">
        <v>4</v>
      </c>
      <c r="B9" s="328" t="s">
        <v>28</v>
      </c>
      <c r="C9" s="327">
        <v>5</v>
      </c>
      <c r="D9" s="360">
        <v>5</v>
      </c>
      <c r="E9" s="446">
        <f>J9</f>
        <v>5</v>
      </c>
      <c r="F9" s="325"/>
      <c r="H9" s="220">
        <v>4</v>
      </c>
      <c r="I9" s="221">
        <v>5</v>
      </c>
      <c r="J9" s="222">
        <f t="shared" si="0"/>
        <v>5</v>
      </c>
      <c r="K9" s="222">
        <f t="shared" si="1"/>
        <v>4.1665000000000001</v>
      </c>
      <c r="L9" s="222">
        <f t="shared" si="2"/>
        <v>3.3329999999999997</v>
      </c>
      <c r="M9" s="222">
        <f t="shared" si="3"/>
        <v>2.5</v>
      </c>
      <c r="N9" s="223">
        <f t="shared" si="4"/>
        <v>1.6664999999999999</v>
      </c>
      <c r="O9" s="116"/>
    </row>
    <row r="10" spans="1:15">
      <c r="A10" s="326">
        <v>5</v>
      </c>
      <c r="B10" s="323" t="s">
        <v>27</v>
      </c>
      <c r="C10" s="327">
        <v>3</v>
      </c>
      <c r="D10" s="360">
        <v>4</v>
      </c>
      <c r="E10" s="361">
        <f>K10</f>
        <v>2.4999000000000002</v>
      </c>
      <c r="F10" s="325"/>
      <c r="H10" s="224">
        <v>5</v>
      </c>
      <c r="I10" s="221">
        <v>3</v>
      </c>
      <c r="J10" s="222">
        <f t="shared" si="0"/>
        <v>3</v>
      </c>
      <c r="K10" s="222">
        <f t="shared" si="1"/>
        <v>2.4999000000000002</v>
      </c>
      <c r="L10" s="222">
        <f t="shared" si="2"/>
        <v>1.9997999999999998</v>
      </c>
      <c r="M10" s="222">
        <f t="shared" si="3"/>
        <v>1.5</v>
      </c>
      <c r="N10" s="223">
        <f t="shared" si="4"/>
        <v>0.9998999999999999</v>
      </c>
      <c r="O10" s="116"/>
    </row>
    <row r="11" spans="1:15" ht="24.75" thickBot="1">
      <c r="A11" s="329">
        <v>6</v>
      </c>
      <c r="B11" s="330" t="s">
        <v>35</v>
      </c>
      <c r="C11" s="331">
        <v>3</v>
      </c>
      <c r="D11" s="362">
        <v>4</v>
      </c>
      <c r="E11" s="361">
        <f>K11</f>
        <v>2.4999000000000002</v>
      </c>
      <c r="F11" s="325"/>
      <c r="H11" s="225">
        <v>6</v>
      </c>
      <c r="I11" s="226">
        <v>3</v>
      </c>
      <c r="J11" s="227">
        <f t="shared" si="0"/>
        <v>3</v>
      </c>
      <c r="K11" s="227">
        <f t="shared" si="1"/>
        <v>2.4999000000000002</v>
      </c>
      <c r="L11" s="227">
        <f t="shared" si="2"/>
        <v>1.9997999999999998</v>
      </c>
      <c r="M11" s="227">
        <f t="shared" si="3"/>
        <v>1.5</v>
      </c>
      <c r="N11" s="228">
        <f t="shared" si="4"/>
        <v>0.9998999999999999</v>
      </c>
      <c r="O11" s="229"/>
    </row>
    <row r="12" spans="1:15" ht="24.75" thickBot="1">
      <c r="A12" s="332"/>
      <c r="B12" s="333" t="s">
        <v>24</v>
      </c>
      <c r="C12" s="334">
        <f>SUM(C6:C11)</f>
        <v>30</v>
      </c>
      <c r="D12" s="230"/>
      <c r="E12" s="363">
        <f>SUM(E6:E11)</f>
        <v>26.999399999999998</v>
      </c>
      <c r="F12" s="325"/>
      <c r="H12" s="231" t="s">
        <v>24</v>
      </c>
      <c r="I12" s="232">
        <f ca="1">SUM(I6:I12)</f>
        <v>30</v>
      </c>
      <c r="J12" s="233">
        <f ca="1">SUM(J6:J12)</f>
        <v>30</v>
      </c>
      <c r="K12" s="234">
        <v>25</v>
      </c>
      <c r="L12" s="234">
        <f>SUM(L6:L11)</f>
        <v>19.998000000000001</v>
      </c>
      <c r="M12" s="234">
        <f>SUM(M6:M11)</f>
        <v>15</v>
      </c>
      <c r="N12" s="235">
        <v>10</v>
      </c>
      <c r="O12" s="335"/>
    </row>
    <row r="13" spans="1:15">
      <c r="H13" s="236"/>
      <c r="I13" s="236"/>
      <c r="J13" s="237"/>
      <c r="K13" s="237"/>
      <c r="L13" s="237"/>
      <c r="M13" s="237"/>
      <c r="N13" s="237"/>
      <c r="O13" s="336"/>
    </row>
    <row r="14" spans="1:15" ht="23.25" customHeight="1" thickBot="1">
      <c r="H14" s="337"/>
      <c r="I14" s="337"/>
      <c r="J14" s="337"/>
      <c r="K14" s="337"/>
      <c r="L14" s="337"/>
      <c r="M14" s="337"/>
      <c r="N14" s="337"/>
      <c r="O14" s="336"/>
    </row>
    <row r="15" spans="1:15" ht="24.75" thickBot="1">
      <c r="G15" s="338" t="s">
        <v>348</v>
      </c>
      <c r="H15" s="339"/>
      <c r="I15" s="339"/>
      <c r="J15" s="339"/>
      <c r="K15" s="339"/>
      <c r="L15" s="340"/>
      <c r="M15" s="341" t="s">
        <v>49</v>
      </c>
      <c r="N15" s="341" t="s">
        <v>56</v>
      </c>
    </row>
    <row r="16" spans="1:15">
      <c r="A16" s="342"/>
      <c r="B16" s="316" t="s">
        <v>294</v>
      </c>
      <c r="G16" s="343" t="s">
        <v>74</v>
      </c>
      <c r="H16" s="344"/>
      <c r="I16" s="344"/>
      <c r="J16" s="344"/>
      <c r="K16" s="344"/>
      <c r="L16" s="345"/>
      <c r="M16" s="59"/>
      <c r="N16" s="59"/>
    </row>
    <row r="17" spans="2:14">
      <c r="B17" s="316" t="s">
        <v>293</v>
      </c>
      <c r="G17" s="346" t="s">
        <v>54</v>
      </c>
      <c r="H17" s="347"/>
      <c r="I17" s="347"/>
      <c r="J17" s="347"/>
      <c r="K17" s="347"/>
      <c r="L17" s="348"/>
      <c r="M17" s="63"/>
      <c r="N17" s="63"/>
    </row>
    <row r="18" spans="2:14">
      <c r="G18" s="346" t="s">
        <v>151</v>
      </c>
      <c r="H18" s="349"/>
      <c r="I18" s="349"/>
      <c r="J18" s="349"/>
      <c r="K18" s="349"/>
      <c r="L18" s="348"/>
      <c r="M18" s="65"/>
      <c r="N18" s="65"/>
    </row>
    <row r="19" spans="2:14">
      <c r="G19" s="346" t="s">
        <v>53</v>
      </c>
      <c r="H19" s="349"/>
      <c r="I19" s="349"/>
      <c r="J19" s="349"/>
      <c r="K19" s="349"/>
      <c r="L19" s="348"/>
      <c r="M19" s="65"/>
      <c r="N19" s="65"/>
    </row>
    <row r="20" spans="2:14" ht="23.25" customHeight="1">
      <c r="G20" s="346" t="s">
        <v>75</v>
      </c>
      <c r="H20" s="349"/>
      <c r="I20" s="349"/>
      <c r="J20" s="349"/>
      <c r="K20" s="349"/>
      <c r="L20" s="348"/>
      <c r="M20" s="65"/>
      <c r="N20" s="65"/>
    </row>
    <row r="21" spans="2:14">
      <c r="G21" s="346" t="s">
        <v>76</v>
      </c>
      <c r="H21" s="349"/>
      <c r="I21" s="349"/>
      <c r="J21" s="349"/>
      <c r="K21" s="349"/>
      <c r="L21" s="348"/>
      <c r="M21" s="65"/>
      <c r="N21" s="65"/>
    </row>
    <row r="22" spans="2:14">
      <c r="G22" s="346" t="s">
        <v>77</v>
      </c>
      <c r="H22" s="349"/>
      <c r="I22" s="349"/>
      <c r="J22" s="349"/>
      <c r="K22" s="349"/>
      <c r="L22" s="348"/>
      <c r="M22" s="65"/>
      <c r="N22" s="65"/>
    </row>
    <row r="23" spans="2:14">
      <c r="G23" s="346" t="s">
        <v>152</v>
      </c>
      <c r="H23" s="349"/>
      <c r="I23" s="349"/>
      <c r="J23" s="349"/>
      <c r="K23" s="349"/>
      <c r="L23" s="348"/>
      <c r="M23" s="65"/>
      <c r="N23" s="65"/>
    </row>
    <row r="24" spans="2:14">
      <c r="G24" s="346" t="s">
        <v>55</v>
      </c>
      <c r="H24" s="349"/>
      <c r="I24" s="349"/>
      <c r="J24" s="349"/>
      <c r="K24" s="349"/>
      <c r="L24" s="348"/>
      <c r="M24" s="65"/>
      <c r="N24" s="65"/>
    </row>
    <row r="25" spans="2:14" ht="24.75" thickBot="1">
      <c r="G25" s="350" t="s">
        <v>96</v>
      </c>
      <c r="H25" s="351"/>
      <c r="I25" s="351"/>
      <c r="J25" s="351"/>
      <c r="K25" s="351"/>
      <c r="L25" s="352"/>
      <c r="M25" s="69"/>
      <c r="N25" s="69"/>
    </row>
    <row r="26" spans="2:14">
      <c r="H26" s="325"/>
      <c r="I26" s="325"/>
      <c r="J26" s="325"/>
      <c r="K26" s="325"/>
      <c r="L26" s="325"/>
      <c r="M26" s="325"/>
      <c r="N26" s="325"/>
    </row>
    <row r="30" spans="2:14">
      <c r="N30" s="353"/>
    </row>
    <row r="32" spans="2:14">
      <c r="N32" s="353" t="s">
        <v>300</v>
      </c>
    </row>
  </sheetData>
  <sheetProtection password="CA0E" sheet="1" objects="1" scenarios="1"/>
  <mergeCells count="13">
    <mergeCell ref="A3:A5"/>
    <mergeCell ref="B3:B5"/>
    <mergeCell ref="C3:C5"/>
    <mergeCell ref="D3:D5"/>
    <mergeCell ref="E3:E5"/>
    <mergeCell ref="N4:N5"/>
    <mergeCell ref="H3:N3"/>
    <mergeCell ref="I4:I5"/>
    <mergeCell ref="J4:J5"/>
    <mergeCell ref="K4:K5"/>
    <mergeCell ref="L4:L5"/>
    <mergeCell ref="M4:M5"/>
    <mergeCell ref="H4:H5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31"/>
  <sheetViews>
    <sheetView showGridLines="0" zoomScale="120" zoomScaleNormal="120" workbookViewId="0">
      <selection activeCell="H12" sqref="H12"/>
    </sheetView>
  </sheetViews>
  <sheetFormatPr defaultColWidth="9.140625" defaultRowHeight="24"/>
  <cols>
    <col min="1" max="1" width="9.7109375" style="89" customWidth="1"/>
    <col min="2" max="2" width="42.7109375" style="89" customWidth="1"/>
    <col min="3" max="3" width="14" style="89" customWidth="1"/>
    <col min="4" max="4" width="16.5703125" style="89" customWidth="1"/>
    <col min="5" max="6" width="5.140625" style="89" customWidth="1"/>
    <col min="7" max="7" width="13.42578125" style="89" customWidth="1"/>
    <col min="8" max="8" width="9.140625" style="89"/>
    <col min="9" max="9" width="4.7109375" style="89" customWidth="1"/>
    <col min="10" max="10" width="6.28515625" style="89" customWidth="1"/>
    <col min="11" max="11" width="11.7109375" style="89" customWidth="1"/>
    <col min="12" max="16384" width="9.140625" style="89"/>
  </cols>
  <sheetData>
    <row r="1" spans="1:18" ht="27.75">
      <c r="A1" s="238" t="s">
        <v>350</v>
      </c>
      <c r="B1" s="239"/>
      <c r="C1" s="240"/>
      <c r="D1" s="240"/>
      <c r="E1" s="241"/>
      <c r="F1" s="242"/>
      <c r="G1" s="243" t="s">
        <v>88</v>
      </c>
      <c r="H1" s="240"/>
      <c r="I1" s="240"/>
      <c r="J1" s="240"/>
      <c r="K1" s="240"/>
      <c r="L1" s="240"/>
      <c r="M1" s="241"/>
    </row>
    <row r="2" spans="1:18" ht="27.75">
      <c r="A2" s="244"/>
      <c r="B2" s="263" t="s">
        <v>349</v>
      </c>
      <c r="C2" s="263" t="s">
        <v>10</v>
      </c>
      <c r="D2" s="263" t="s">
        <v>11</v>
      </c>
      <c r="E2" s="245"/>
      <c r="F2" s="246"/>
      <c r="G2" s="247" t="s">
        <v>113</v>
      </c>
      <c r="H2" s="247" t="s">
        <v>67</v>
      </c>
      <c r="J2" s="248"/>
      <c r="K2" s="75" t="s">
        <v>114</v>
      </c>
      <c r="L2" s="248"/>
      <c r="M2" s="249"/>
    </row>
    <row r="3" spans="1:18">
      <c r="A3" s="244"/>
      <c r="B3" s="436" t="s">
        <v>295</v>
      </c>
      <c r="C3" s="443">
        <v>70</v>
      </c>
      <c r="D3" s="440"/>
      <c r="E3" s="249"/>
      <c r="F3" s="248"/>
      <c r="G3" s="250" t="s">
        <v>1</v>
      </c>
      <c r="H3" s="247" t="s">
        <v>67</v>
      </c>
      <c r="J3" s="250"/>
      <c r="K3" s="75" t="s">
        <v>138</v>
      </c>
      <c r="M3" s="249"/>
    </row>
    <row r="4" spans="1:18">
      <c r="A4" s="244"/>
      <c r="B4" s="437"/>
      <c r="C4" s="439"/>
      <c r="D4" s="441"/>
      <c r="E4" s="249"/>
      <c r="F4" s="248"/>
      <c r="G4" s="250" t="s">
        <v>2</v>
      </c>
      <c r="H4" s="247" t="s">
        <v>67</v>
      </c>
      <c r="J4" s="250"/>
      <c r="K4" s="75" t="s">
        <v>296</v>
      </c>
      <c r="M4" s="249"/>
    </row>
    <row r="5" spans="1:18">
      <c r="A5" s="244"/>
      <c r="B5" s="436" t="s">
        <v>297</v>
      </c>
      <c r="C5" s="443">
        <v>30</v>
      </c>
      <c r="D5" s="440"/>
      <c r="E5" s="249"/>
      <c r="F5" s="248"/>
      <c r="G5" s="250" t="s">
        <v>3</v>
      </c>
      <c r="H5" s="247" t="s">
        <v>67</v>
      </c>
      <c r="J5" s="250"/>
      <c r="K5" s="75" t="s">
        <v>65</v>
      </c>
      <c r="M5" s="249"/>
    </row>
    <row r="6" spans="1:18">
      <c r="A6" s="244"/>
      <c r="B6" s="437"/>
      <c r="C6" s="439"/>
      <c r="D6" s="441"/>
      <c r="E6" s="249"/>
      <c r="F6" s="248"/>
      <c r="G6" s="250" t="s">
        <v>4</v>
      </c>
      <c r="H6" s="247" t="s">
        <v>67</v>
      </c>
      <c r="J6" s="250"/>
      <c r="K6" s="75" t="s">
        <v>66</v>
      </c>
      <c r="M6" s="249"/>
    </row>
    <row r="7" spans="1:18">
      <c r="A7" s="244"/>
      <c r="B7" s="438" t="s">
        <v>24</v>
      </c>
      <c r="C7" s="438">
        <f>SUM(C3:C6)</f>
        <v>100</v>
      </c>
      <c r="D7" s="440"/>
      <c r="E7" s="249"/>
      <c r="F7" s="248"/>
      <c r="G7" s="250" t="s">
        <v>5</v>
      </c>
      <c r="H7" s="247" t="s">
        <v>67</v>
      </c>
      <c r="J7" s="250"/>
      <c r="K7" s="75" t="s">
        <v>115</v>
      </c>
      <c r="M7" s="249"/>
    </row>
    <row r="8" spans="1:18" ht="24.75" thickBot="1">
      <c r="A8" s="244"/>
      <c r="B8" s="439"/>
      <c r="C8" s="444"/>
      <c r="D8" s="442"/>
      <c r="E8" s="249"/>
      <c r="F8" s="251"/>
      <c r="G8" s="252"/>
      <c r="H8" s="252"/>
      <c r="I8" s="252"/>
      <c r="J8" s="252"/>
      <c r="K8" s="252"/>
      <c r="L8" s="252"/>
      <c r="M8" s="253"/>
    </row>
    <row r="9" spans="1:18">
      <c r="A9" s="244"/>
      <c r="B9" s="438" t="s">
        <v>88</v>
      </c>
      <c r="C9" s="432"/>
      <c r="D9" s="433"/>
      <c r="E9" s="249"/>
      <c r="F9" s="248"/>
      <c r="G9" s="254" t="s">
        <v>58</v>
      </c>
      <c r="H9" s="248"/>
      <c r="I9" s="248"/>
      <c r="J9" s="248"/>
      <c r="K9" s="248"/>
      <c r="L9" s="248"/>
      <c r="M9" s="249"/>
    </row>
    <row r="10" spans="1:18">
      <c r="A10" s="244"/>
      <c r="B10" s="437"/>
      <c r="C10" s="434"/>
      <c r="D10" s="435"/>
      <c r="E10" s="249"/>
      <c r="F10" s="248"/>
      <c r="G10" s="248" t="s">
        <v>50</v>
      </c>
      <c r="H10" s="255" t="s">
        <v>23</v>
      </c>
      <c r="I10" s="248" t="s">
        <v>51</v>
      </c>
      <c r="J10" s="248"/>
      <c r="K10" s="255" t="s">
        <v>8</v>
      </c>
      <c r="L10" s="248" t="s">
        <v>52</v>
      </c>
      <c r="M10" s="249"/>
    </row>
    <row r="11" spans="1:18">
      <c r="A11" s="244"/>
      <c r="B11" s="256"/>
      <c r="C11" s="257"/>
      <c r="D11" s="256"/>
      <c r="E11" s="249"/>
      <c r="F11" s="248"/>
      <c r="G11" s="248" t="s">
        <v>50</v>
      </c>
      <c r="H11" s="255" t="s">
        <v>23</v>
      </c>
      <c r="I11" s="248" t="s">
        <v>51</v>
      </c>
      <c r="J11" s="248"/>
      <c r="K11" s="255" t="s">
        <v>8</v>
      </c>
      <c r="L11" s="248" t="s">
        <v>52</v>
      </c>
      <c r="M11" s="249"/>
      <c r="P11" s="366"/>
      <c r="Q11" s="366"/>
      <c r="R11" s="366"/>
    </row>
    <row r="12" spans="1:18" ht="23.25" customHeight="1" thickBot="1">
      <c r="A12" s="251"/>
      <c r="B12" s="258"/>
      <c r="C12" s="259"/>
      <c r="D12" s="258"/>
      <c r="E12" s="253"/>
      <c r="F12" s="252"/>
      <c r="G12" s="252"/>
      <c r="H12" s="252"/>
      <c r="I12" s="252"/>
      <c r="J12" s="252"/>
      <c r="K12" s="252"/>
      <c r="L12" s="252"/>
      <c r="M12" s="253"/>
    </row>
    <row r="13" spans="1:18" ht="11.25" customHeight="1">
      <c r="A13" s="244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9"/>
    </row>
    <row r="14" spans="1:18">
      <c r="A14" s="260" t="s">
        <v>12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9"/>
    </row>
    <row r="15" spans="1:18">
      <c r="A15" s="260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9"/>
    </row>
    <row r="16" spans="1:18">
      <c r="A16" s="260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9"/>
    </row>
    <row r="17" spans="1:13">
      <c r="A17" s="244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49"/>
    </row>
    <row r="18" spans="1:13">
      <c r="A18" s="244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49"/>
    </row>
    <row r="19" spans="1:13" ht="15.75" customHeight="1" thickBot="1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3"/>
    </row>
    <row r="20" spans="1:13">
      <c r="A20" s="260" t="s">
        <v>13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9"/>
    </row>
    <row r="21" spans="1:13">
      <c r="A21" s="244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9"/>
    </row>
    <row r="22" spans="1:13">
      <c r="A22" s="244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49"/>
    </row>
    <row r="23" spans="1:13">
      <c r="A23" s="244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49"/>
    </row>
    <row r="24" spans="1:13" ht="15.75" customHeight="1" thickBot="1">
      <c r="A24" s="251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</row>
    <row r="25" spans="1:13">
      <c r="A25" s="260" t="s">
        <v>112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9"/>
    </row>
    <row r="26" spans="1:13">
      <c r="A26" s="244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9"/>
    </row>
    <row r="27" spans="1:13">
      <c r="A27" s="244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49"/>
    </row>
    <row r="28" spans="1:13">
      <c r="A28" s="244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49"/>
    </row>
    <row r="29" spans="1:13" ht="15.75" customHeight="1" thickBot="1">
      <c r="A29" s="251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1:13">
      <c r="M30" s="262"/>
    </row>
    <row r="31" spans="1:13">
      <c r="M31" s="264" t="s">
        <v>299</v>
      </c>
    </row>
  </sheetData>
  <mergeCells count="11">
    <mergeCell ref="C9:D10"/>
    <mergeCell ref="B3:B4"/>
    <mergeCell ref="B5:B6"/>
    <mergeCell ref="B7:B8"/>
    <mergeCell ref="B9:B10"/>
    <mergeCell ref="D3:D4"/>
    <mergeCell ref="D5:D6"/>
    <mergeCell ref="D7:D8"/>
    <mergeCell ref="C3:C4"/>
    <mergeCell ref="C5:C6"/>
    <mergeCell ref="C7:C8"/>
  </mergeCells>
  <phoneticPr fontId="0" type="noConversion"/>
  <pageMargins left="0.78740157480314965" right="0.19685039370078741" top="0.59055118110236227" bottom="0.19685039370078741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S31"/>
  <sheetViews>
    <sheetView showGridLines="0" zoomScaleNormal="100" workbookViewId="0">
      <selection activeCell="C26" sqref="C26:E26"/>
    </sheetView>
  </sheetViews>
  <sheetFormatPr defaultColWidth="9.140625" defaultRowHeight="24"/>
  <cols>
    <col min="1" max="16384" width="9.140625" style="1"/>
  </cols>
  <sheetData>
    <row r="1" spans="1:19" ht="24.75" thickBot="1"/>
    <row r="2" spans="1:19">
      <c r="A2" s="265" t="s">
        <v>44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>
      <c r="A3" s="9"/>
      <c r="B3" s="11"/>
      <c r="C3" s="11" t="s">
        <v>106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>
      <c r="A4" s="9"/>
      <c r="B4" s="11"/>
      <c r="C4" s="266" t="s">
        <v>45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12"/>
    </row>
    <row r="5" spans="1:19">
      <c r="A5" s="9"/>
      <c r="B5" s="11"/>
      <c r="C5" s="266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12"/>
    </row>
    <row r="6" spans="1:19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9">
      <c r="A7" s="9"/>
      <c r="B7" s="11"/>
      <c r="C7" s="22" t="s">
        <v>129</v>
      </c>
      <c r="D7" s="269"/>
      <c r="E7" s="269"/>
      <c r="F7" s="22"/>
      <c r="G7" s="270"/>
      <c r="H7" s="271"/>
      <c r="I7" s="270"/>
      <c r="J7" s="272"/>
      <c r="K7" s="272"/>
      <c r="M7" s="22"/>
      <c r="N7" s="2"/>
      <c r="O7" s="2"/>
      <c r="P7" s="272"/>
      <c r="Q7" s="22"/>
      <c r="R7" s="273"/>
    </row>
    <row r="8" spans="1:19">
      <c r="A8" s="9"/>
      <c r="B8" s="11"/>
      <c r="C8" s="266" t="s">
        <v>45</v>
      </c>
      <c r="D8" s="22"/>
      <c r="E8" s="22"/>
      <c r="F8" s="22"/>
      <c r="G8" s="274"/>
      <c r="H8" s="274"/>
      <c r="I8" s="272"/>
      <c r="J8" s="272"/>
      <c r="K8" s="272"/>
      <c r="L8" s="272"/>
      <c r="M8" s="272"/>
      <c r="N8" s="272"/>
      <c r="O8" s="272"/>
      <c r="P8" s="272"/>
      <c r="Q8" s="272"/>
      <c r="R8" s="275"/>
    </row>
    <row r="9" spans="1:19">
      <c r="A9" s="9"/>
      <c r="B9" s="11"/>
      <c r="C9" s="26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12"/>
    </row>
    <row r="10" spans="1:19">
      <c r="A10" s="276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11"/>
    </row>
    <row r="11" spans="1:19">
      <c r="A11" s="279" t="s">
        <v>14</v>
      </c>
      <c r="B11" s="11"/>
      <c r="C11" s="11"/>
      <c r="D11" s="11"/>
      <c r="E11" s="11"/>
      <c r="F11" s="11"/>
      <c r="G11" s="280"/>
      <c r="H11" s="13"/>
      <c r="I11" s="13"/>
      <c r="J11" s="13"/>
      <c r="K11" s="281"/>
      <c r="L11" s="13" t="s">
        <v>14</v>
      </c>
      <c r="M11" s="11"/>
      <c r="N11" s="11"/>
      <c r="O11" s="11"/>
      <c r="P11" s="11"/>
      <c r="Q11" s="11"/>
      <c r="R11" s="12"/>
    </row>
    <row r="12" spans="1:19">
      <c r="A12" s="9"/>
      <c r="B12" s="266"/>
      <c r="C12" s="11"/>
      <c r="D12" s="11"/>
      <c r="E12" s="11"/>
      <c r="F12" s="11"/>
      <c r="G12" s="11"/>
      <c r="H12" s="11"/>
      <c r="I12" s="11"/>
      <c r="J12" s="266"/>
      <c r="K12" s="282"/>
      <c r="L12" s="11"/>
      <c r="M12" s="11"/>
      <c r="N12" s="11"/>
      <c r="O12" s="11"/>
      <c r="P12" s="11"/>
      <c r="Q12" s="11"/>
      <c r="R12" s="12"/>
    </row>
    <row r="13" spans="1:19">
      <c r="A13" s="9"/>
      <c r="B13" s="266" t="s">
        <v>41</v>
      </c>
      <c r="C13" s="267"/>
      <c r="D13" s="267"/>
      <c r="E13" s="267"/>
      <c r="F13" s="11" t="s">
        <v>29</v>
      </c>
      <c r="G13" s="11"/>
      <c r="H13" s="11" t="s">
        <v>46</v>
      </c>
      <c r="I13" s="266"/>
      <c r="J13" s="11"/>
      <c r="K13" s="282"/>
      <c r="L13" s="11"/>
      <c r="M13" s="266" t="s">
        <v>41</v>
      </c>
      <c r="N13" s="11" t="s">
        <v>47</v>
      </c>
      <c r="O13" s="11"/>
      <c r="P13" s="11"/>
      <c r="Q13" s="11" t="s">
        <v>154</v>
      </c>
      <c r="R13" s="12"/>
    </row>
    <row r="14" spans="1:19">
      <c r="A14" s="9"/>
      <c r="B14" s="11"/>
      <c r="C14" s="445" t="s">
        <v>359</v>
      </c>
      <c r="D14" s="445"/>
      <c r="E14" s="445"/>
      <c r="F14" s="11"/>
      <c r="G14" s="11"/>
      <c r="H14" s="11"/>
      <c r="I14" s="11"/>
      <c r="J14" s="11"/>
      <c r="K14" s="282"/>
      <c r="L14" s="11"/>
      <c r="M14" s="11"/>
      <c r="N14" s="11" t="s">
        <v>43</v>
      </c>
      <c r="O14" s="11"/>
      <c r="P14" s="11"/>
      <c r="Q14" s="11" t="s">
        <v>85</v>
      </c>
      <c r="R14" s="12"/>
    </row>
    <row r="15" spans="1:19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282"/>
      <c r="L15" s="11"/>
      <c r="M15" s="266" t="s">
        <v>42</v>
      </c>
      <c r="N15" s="11" t="s">
        <v>48</v>
      </c>
      <c r="O15" s="11"/>
      <c r="P15" s="11"/>
      <c r="Q15" s="11"/>
      <c r="R15" s="12"/>
    </row>
    <row r="16" spans="1:19">
      <c r="A16" s="9"/>
      <c r="B16" s="266" t="s">
        <v>41</v>
      </c>
      <c r="C16" s="267"/>
      <c r="D16" s="267"/>
      <c r="E16" s="267"/>
      <c r="F16" s="11" t="s">
        <v>30</v>
      </c>
      <c r="G16" s="11"/>
      <c r="H16" s="11" t="s">
        <v>46</v>
      </c>
      <c r="I16" s="266"/>
      <c r="J16" s="11"/>
      <c r="K16" s="282"/>
      <c r="L16" s="11"/>
      <c r="Q16" s="11"/>
      <c r="R16" s="12"/>
    </row>
    <row r="17" spans="1:18">
      <c r="A17" s="9"/>
      <c r="B17" s="11"/>
      <c r="C17" s="445" t="s">
        <v>360</v>
      </c>
      <c r="D17" s="445"/>
      <c r="E17" s="445"/>
      <c r="F17" s="11"/>
      <c r="G17" s="11"/>
      <c r="H17" s="11"/>
      <c r="I17" s="11"/>
      <c r="J17" s="11"/>
      <c r="K17" s="282"/>
      <c r="L17" s="11"/>
      <c r="M17" s="11"/>
      <c r="N17" s="11"/>
      <c r="O17" s="11"/>
      <c r="P17" s="11"/>
      <c r="Q17" s="11"/>
      <c r="R17" s="12"/>
    </row>
    <row r="18" spans="1:18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282"/>
      <c r="L18" s="11"/>
      <c r="M18" s="11"/>
      <c r="N18" s="11"/>
      <c r="O18" s="11"/>
      <c r="P18" s="11"/>
      <c r="Q18" s="11"/>
      <c r="R18" s="12"/>
    </row>
    <row r="19" spans="1:18">
      <c r="A19" s="9"/>
      <c r="B19" s="266" t="s">
        <v>41</v>
      </c>
      <c r="C19" s="267"/>
      <c r="D19" s="267"/>
      <c r="E19" s="267"/>
      <c r="F19" s="11" t="s">
        <v>30</v>
      </c>
      <c r="G19" s="11"/>
      <c r="H19" s="11" t="s">
        <v>46</v>
      </c>
      <c r="I19" s="266"/>
      <c r="J19" s="11"/>
      <c r="K19" s="282"/>
      <c r="L19" s="13"/>
      <c r="M19" s="11"/>
      <c r="N19" s="11"/>
      <c r="O19" s="11"/>
      <c r="P19" s="11"/>
      <c r="Q19" s="11"/>
      <c r="R19" s="12"/>
    </row>
    <row r="20" spans="1:18">
      <c r="A20" s="9"/>
      <c r="B20" s="11"/>
      <c r="C20" s="445" t="s">
        <v>363</v>
      </c>
      <c r="D20" s="445"/>
      <c r="E20" s="445"/>
      <c r="F20" s="11"/>
      <c r="G20" s="11"/>
      <c r="H20" s="11"/>
      <c r="I20" s="11"/>
      <c r="J20" s="11"/>
      <c r="K20" s="282"/>
      <c r="L20" s="11"/>
      <c r="M20" s="11"/>
      <c r="N20" s="11"/>
      <c r="O20" s="11"/>
      <c r="P20" s="11"/>
      <c r="Q20" s="11"/>
      <c r="R20" s="12"/>
    </row>
    <row r="21" spans="1:18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282"/>
      <c r="L21" s="11"/>
      <c r="M21" s="266" t="s">
        <v>41</v>
      </c>
      <c r="N21" s="11" t="s">
        <v>47</v>
      </c>
      <c r="O21" s="11"/>
      <c r="P21" s="11"/>
      <c r="Q21" s="11" t="s">
        <v>15</v>
      </c>
      <c r="R21" s="12"/>
    </row>
    <row r="22" spans="1:18">
      <c r="A22" s="9"/>
      <c r="B22" s="266" t="s">
        <v>41</v>
      </c>
      <c r="C22" s="267"/>
      <c r="D22" s="267"/>
      <c r="E22" s="267"/>
      <c r="F22" s="11" t="s">
        <v>30</v>
      </c>
      <c r="G22" s="11"/>
      <c r="H22" s="11" t="s">
        <v>46</v>
      </c>
      <c r="I22" s="266"/>
      <c r="J22" s="11"/>
      <c r="K22" s="282"/>
      <c r="L22" s="11"/>
      <c r="M22" s="11"/>
      <c r="N22" s="11" t="s">
        <v>43</v>
      </c>
      <c r="O22" s="11"/>
      <c r="P22" s="11"/>
      <c r="Q22" s="11"/>
      <c r="R22" s="12"/>
    </row>
    <row r="23" spans="1:18">
      <c r="A23" s="9"/>
      <c r="B23" s="11"/>
      <c r="C23" s="445" t="s">
        <v>362</v>
      </c>
      <c r="D23" s="445"/>
      <c r="E23" s="445"/>
      <c r="F23" s="11"/>
      <c r="G23" s="11"/>
      <c r="H23" s="11"/>
      <c r="I23" s="11"/>
      <c r="J23" s="11"/>
      <c r="K23" s="282"/>
      <c r="L23" s="11"/>
      <c r="M23" s="266" t="s">
        <v>42</v>
      </c>
      <c r="N23" s="11" t="s">
        <v>48</v>
      </c>
      <c r="O23" s="11"/>
      <c r="P23" s="11"/>
      <c r="Q23" s="11"/>
      <c r="R23" s="12"/>
    </row>
    <row r="24" spans="1:18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282"/>
      <c r="L24" s="11"/>
      <c r="Q24" s="11"/>
      <c r="R24" s="12"/>
    </row>
    <row r="25" spans="1:18">
      <c r="A25" s="9"/>
      <c r="B25" s="266" t="s">
        <v>41</v>
      </c>
      <c r="C25" s="267"/>
      <c r="D25" s="267"/>
      <c r="E25" s="267"/>
      <c r="F25" s="11" t="s">
        <v>30</v>
      </c>
      <c r="G25" s="11"/>
      <c r="H25" s="11" t="s">
        <v>46</v>
      </c>
      <c r="I25" s="266"/>
      <c r="J25" s="11"/>
      <c r="K25" s="282"/>
      <c r="L25" s="11"/>
      <c r="M25" s="11"/>
      <c r="N25" s="11"/>
      <c r="O25" s="11"/>
      <c r="P25" s="11"/>
      <c r="Q25" s="11"/>
      <c r="R25" s="12"/>
    </row>
    <row r="26" spans="1:18">
      <c r="A26" s="9"/>
      <c r="B26" s="11"/>
      <c r="C26" s="445" t="s">
        <v>364</v>
      </c>
      <c r="D26" s="445"/>
      <c r="E26" s="445"/>
      <c r="F26" s="11"/>
      <c r="G26" s="11"/>
      <c r="H26" s="11"/>
      <c r="I26" s="11"/>
      <c r="J26" s="11"/>
      <c r="K26" s="282"/>
      <c r="L26" s="11"/>
      <c r="M26" s="11"/>
      <c r="N26" s="11"/>
      <c r="O26" s="11"/>
      <c r="P26" s="11"/>
      <c r="Q26" s="11"/>
      <c r="R26" s="12"/>
    </row>
    <row r="27" spans="1:18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282"/>
      <c r="L27" s="11"/>
      <c r="M27" s="11"/>
      <c r="N27" s="11"/>
      <c r="O27" s="11"/>
      <c r="P27" s="11"/>
      <c r="Q27" s="11"/>
      <c r="R27" s="12"/>
    </row>
    <row r="28" spans="1:18">
      <c r="A28" s="9"/>
      <c r="B28" s="266" t="s">
        <v>41</v>
      </c>
      <c r="C28" s="267"/>
      <c r="D28" s="267"/>
      <c r="E28" s="267"/>
      <c r="F28" s="11" t="s">
        <v>358</v>
      </c>
      <c r="G28" s="11"/>
      <c r="H28" s="11" t="s">
        <v>46</v>
      </c>
      <c r="I28" s="11"/>
      <c r="J28" s="11"/>
      <c r="K28" s="282"/>
      <c r="L28" s="11"/>
      <c r="M28" s="11"/>
      <c r="N28" s="11"/>
      <c r="O28" s="11"/>
      <c r="P28" s="11"/>
      <c r="Q28" s="11"/>
      <c r="R28" s="12"/>
    </row>
    <row r="29" spans="1:18">
      <c r="A29" s="9"/>
      <c r="B29" s="11"/>
      <c r="C29" s="445" t="s">
        <v>361</v>
      </c>
      <c r="D29" s="445"/>
      <c r="E29" s="445"/>
      <c r="F29" s="11"/>
      <c r="G29" s="11"/>
      <c r="H29" s="11"/>
      <c r="I29" s="11"/>
      <c r="J29" s="11"/>
      <c r="K29" s="282"/>
      <c r="L29" s="11"/>
      <c r="M29" s="11"/>
      <c r="N29" s="11"/>
      <c r="O29" s="11"/>
      <c r="P29" s="11"/>
      <c r="Q29" s="11"/>
      <c r="R29" s="12"/>
    </row>
    <row r="30" spans="1:18" ht="13.5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83"/>
      <c r="L30" s="18"/>
      <c r="M30" s="18"/>
      <c r="N30" s="18"/>
      <c r="O30" s="18"/>
      <c r="P30" s="18"/>
      <c r="Q30" s="18"/>
      <c r="R30" s="19"/>
    </row>
    <row r="31" spans="1:18">
      <c r="R31" s="23" t="s">
        <v>298</v>
      </c>
    </row>
  </sheetData>
  <mergeCells count="6">
    <mergeCell ref="C29:E29"/>
    <mergeCell ref="C14:E14"/>
    <mergeCell ref="C17:E17"/>
    <mergeCell ref="C20:E20"/>
    <mergeCell ref="C23:E23"/>
    <mergeCell ref="C26:E26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หน้าที่ 1</vt:lpstr>
      <vt:lpstr>ผลผลิต ครั้งที่ 1 หน้า 2</vt:lpstr>
      <vt:lpstr>ผลผลิต ครั้งที่ 1 หน้า 3</vt:lpstr>
      <vt:lpstr>หน้า 4</vt:lpstr>
      <vt:lpstr>ประเมินตนเอง หน้า 5</vt:lpstr>
      <vt:lpstr>ผลผลิต ครั้งที่ 2 หน้า 6</vt:lpstr>
      <vt:lpstr>พฤติกรรม หน้า 7-9</vt:lpstr>
      <vt:lpstr>สรุปพฤติกรรม หน้า 10</vt:lpstr>
      <vt:lpstr>สรุปทั้งหมด หน้า 11</vt:lpstr>
      <vt:lpstr>ความเห็น คกก. หน้า 12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F0F53S3</cp:lastModifiedBy>
  <cp:lastPrinted>2014-10-28T03:59:35Z</cp:lastPrinted>
  <dcterms:created xsi:type="dcterms:W3CDTF">2004-03-18T06:42:52Z</dcterms:created>
  <dcterms:modified xsi:type="dcterms:W3CDTF">2023-07-03T02:50:39Z</dcterms:modified>
</cp:coreProperties>
</file>